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24226"/>
  <bookViews>
    <workbookView xWindow="0" yWindow="0" windowWidth="20490" windowHeight="7755"/>
  </bookViews>
  <sheets>
    <sheet name="VAT Tax Request" sheetId="1" r:id="rId1"/>
    <sheet name="Data" sheetId="3" state="hidden" r:id="rId2"/>
  </sheets>
  <definedNames>
    <definedName name="_xlnm._FilterDatabase" localSheetId="0" hidden="1">'VAT Tax Request'!$A$5:$T$55</definedName>
    <definedName name="_xlnm.Print_Area" localSheetId="0">'VAT Tax Request'!$A$1:$T$59</definedName>
    <definedName name="_xlnm.Print_Titles" localSheetId="0">'VAT Tax Request'!$5:$5</definedName>
  </definedNames>
  <calcPr calcId="162913"/>
</workbook>
</file>

<file path=xl/calcChain.xml><?xml version="1.0" encoding="utf-8"?>
<calcChain xmlns="http://schemas.openxmlformats.org/spreadsheetml/2006/main">
  <c r="R10" i="1" l="1"/>
  <c r="Q10" i="1"/>
  <c r="L52" i="1"/>
  <c r="L50" i="1"/>
  <c r="L39" i="1"/>
  <c r="I39" i="1"/>
  <c r="F39" i="1"/>
  <c r="R6" i="1" l="1"/>
  <c r="Q6" i="1"/>
  <c r="L19" i="1"/>
  <c r="L18" i="1"/>
  <c r="L17" i="1"/>
  <c r="L16" i="1"/>
  <c r="L15" i="1"/>
  <c r="H19" i="1"/>
  <c r="G19" i="1"/>
  <c r="H18" i="1"/>
  <c r="G18" i="1"/>
  <c r="H17" i="1"/>
  <c r="G17" i="1"/>
  <c r="I16" i="1"/>
  <c r="H16" i="1"/>
  <c r="G16" i="1"/>
  <c r="F16" i="1"/>
  <c r="I15" i="1"/>
  <c r="H15" i="1"/>
  <c r="G15" i="1"/>
  <c r="F15" i="1"/>
  <c r="L10" i="1"/>
  <c r="L9" i="1"/>
  <c r="L8" i="1"/>
  <c r="I10" i="1"/>
  <c r="I8" i="1"/>
  <c r="I7" i="1"/>
  <c r="H10" i="1"/>
  <c r="H9" i="1"/>
  <c r="G10" i="1"/>
  <c r="G9" i="1"/>
  <c r="G8" i="1"/>
  <c r="G7" i="1"/>
  <c r="G6" i="1"/>
  <c r="R7" i="1"/>
  <c r="Q7" i="1"/>
  <c r="I26" i="1"/>
  <c r="I25" i="1"/>
  <c r="I24" i="1"/>
  <c r="H24" i="1"/>
  <c r="G26" i="1"/>
  <c r="G25" i="1"/>
  <c r="G24" i="1"/>
  <c r="F24" i="1"/>
  <c r="L21" i="1"/>
  <c r="L22" i="1"/>
  <c r="L23" i="1"/>
  <c r="L24" i="1"/>
  <c r="L25" i="1"/>
  <c r="L26" i="1"/>
  <c r="L27" i="1"/>
  <c r="L29" i="1"/>
  <c r="L30" i="1"/>
  <c r="L34" i="1"/>
  <c r="L35" i="1"/>
  <c r="L38" i="1"/>
  <c r="L40" i="1"/>
  <c r="L41" i="1"/>
  <c r="L42" i="1"/>
  <c r="L43" i="1"/>
  <c r="L44" i="1"/>
  <c r="L45" i="1"/>
  <c r="L46" i="1"/>
  <c r="L47" i="1"/>
  <c r="L48" i="1"/>
  <c r="L49" i="1"/>
  <c r="L51" i="1"/>
  <c r="L53" i="1"/>
  <c r="L54" i="1"/>
  <c r="L55" i="1"/>
  <c r="L7" i="1"/>
  <c r="L11" i="1"/>
  <c r="L12" i="1"/>
  <c r="L13" i="1"/>
  <c r="L14" i="1"/>
  <c r="L20" i="1"/>
  <c r="L6" i="1"/>
  <c r="R23" i="1"/>
  <c r="Q23" i="1"/>
  <c r="I11" i="1"/>
  <c r="I12" i="1"/>
  <c r="I13" i="1"/>
  <c r="I14" i="1"/>
  <c r="I20" i="1"/>
  <c r="I21" i="1"/>
  <c r="I22" i="1"/>
  <c r="I23" i="1"/>
  <c r="I27" i="1"/>
  <c r="I29" i="1"/>
  <c r="I30" i="1"/>
  <c r="I34" i="1"/>
  <c r="I35" i="1"/>
  <c r="I38" i="1"/>
  <c r="I40" i="1"/>
  <c r="I42" i="1"/>
  <c r="I43" i="1"/>
  <c r="I44" i="1"/>
  <c r="I45" i="1"/>
  <c r="I46" i="1"/>
  <c r="I47" i="1"/>
  <c r="I48" i="1"/>
  <c r="I49" i="1"/>
  <c r="I51" i="1"/>
  <c r="I53" i="1"/>
  <c r="I54" i="1"/>
  <c r="I55" i="1"/>
  <c r="H11" i="1"/>
  <c r="H12" i="1"/>
  <c r="H14" i="1"/>
  <c r="H20" i="1"/>
  <c r="H21" i="1"/>
  <c r="H22" i="1"/>
  <c r="H23" i="1"/>
  <c r="H27" i="1"/>
  <c r="H29" i="1"/>
  <c r="H30" i="1"/>
  <c r="H34" i="1"/>
  <c r="H35" i="1"/>
  <c r="H38" i="1"/>
  <c r="H40" i="1"/>
  <c r="H41" i="1"/>
  <c r="H42" i="1"/>
  <c r="H43" i="1"/>
  <c r="H44" i="1"/>
  <c r="H45" i="1"/>
  <c r="H46" i="1"/>
  <c r="H47" i="1"/>
  <c r="H48" i="1"/>
  <c r="H49" i="1"/>
  <c r="H51" i="1"/>
  <c r="H53" i="1"/>
  <c r="H54" i="1"/>
  <c r="H55" i="1"/>
  <c r="H6" i="1"/>
  <c r="G11" i="1"/>
  <c r="G12" i="1"/>
  <c r="G13" i="1"/>
  <c r="G14" i="1"/>
  <c r="G20" i="1"/>
  <c r="G21" i="1"/>
  <c r="G22" i="1"/>
  <c r="G23" i="1"/>
  <c r="G27" i="1"/>
  <c r="G29" i="1"/>
  <c r="G30" i="1"/>
  <c r="G34" i="1"/>
  <c r="G35" i="1"/>
  <c r="G38" i="1"/>
  <c r="G40" i="1"/>
  <c r="G41" i="1"/>
  <c r="G42" i="1"/>
  <c r="G43" i="1"/>
  <c r="G44" i="1"/>
  <c r="G45" i="1"/>
  <c r="G46" i="1"/>
  <c r="G47" i="1"/>
  <c r="G48" i="1"/>
  <c r="G49" i="1"/>
  <c r="G51" i="1"/>
  <c r="G53" i="1"/>
  <c r="G54" i="1"/>
  <c r="G55" i="1"/>
  <c r="F10" i="1"/>
  <c r="F11" i="1"/>
  <c r="F12" i="1"/>
  <c r="F14" i="1"/>
  <c r="F20" i="1"/>
  <c r="F21" i="1"/>
  <c r="F22" i="1"/>
  <c r="F23" i="1"/>
  <c r="F27" i="1"/>
  <c r="F29" i="1"/>
  <c r="F30" i="1"/>
  <c r="F34" i="1"/>
  <c r="F35" i="1"/>
  <c r="F38" i="1"/>
  <c r="F40" i="1"/>
  <c r="F42" i="1"/>
  <c r="F43" i="1"/>
  <c r="F44" i="1"/>
  <c r="F45" i="1"/>
  <c r="F46" i="1"/>
  <c r="F47" i="1"/>
  <c r="F48" i="1"/>
  <c r="F49" i="1"/>
  <c r="F51" i="1"/>
  <c r="F53" i="1"/>
  <c r="F54" i="1"/>
  <c r="F55" i="1"/>
</calcChain>
</file>

<file path=xl/sharedStrings.xml><?xml version="1.0" encoding="utf-8"?>
<sst xmlns="http://schemas.openxmlformats.org/spreadsheetml/2006/main" count="342" uniqueCount="87">
  <si>
    <t>Canada</t>
  </si>
  <si>
    <t xml:space="preserve">Mexico  </t>
  </si>
  <si>
    <t>Argentina</t>
  </si>
  <si>
    <t>Chile</t>
  </si>
  <si>
    <t>Morocco</t>
  </si>
  <si>
    <t>China</t>
  </si>
  <si>
    <t>Hong Kong</t>
  </si>
  <si>
    <t>India</t>
  </si>
  <si>
    <t>Germany Global Services</t>
  </si>
  <si>
    <t>Switzerland</t>
  </si>
  <si>
    <t>United Kingdom</t>
  </si>
  <si>
    <t>ePago International</t>
  </si>
  <si>
    <t>Panama</t>
  </si>
  <si>
    <t>SSC Colombia</t>
  </si>
  <si>
    <t>Madagascar</t>
  </si>
  <si>
    <t>Mauritius</t>
  </si>
  <si>
    <t>Reunion</t>
  </si>
  <si>
    <t>Greece</t>
  </si>
  <si>
    <t>Israel</t>
  </si>
  <si>
    <t>Luxembourg</t>
  </si>
  <si>
    <t>Japan</t>
  </si>
  <si>
    <t>Singapore</t>
  </si>
  <si>
    <t>Macau</t>
  </si>
  <si>
    <t>Russia</t>
  </si>
  <si>
    <t>Country</t>
  </si>
  <si>
    <t>Yes</t>
  </si>
  <si>
    <t>SEM Panama</t>
  </si>
  <si>
    <t>Refundable</t>
  </si>
  <si>
    <t>Nonrefundable</t>
  </si>
  <si>
    <t>No</t>
  </si>
  <si>
    <t>12/31/17 YTD Expense</t>
  </si>
  <si>
    <t>9/30/18 YTD Expense</t>
  </si>
  <si>
    <t>Total Minimum Lease Payments</t>
  </si>
  <si>
    <t>Conclusion</t>
  </si>
  <si>
    <t>This is material enough to account for the VAT correctly.  It appears that the lessor is the primary obligor (unless Deloitte believes otherwise).  In this case, we need to include the fixed portion of VAT is lease payments.  How do we determine what the fixed portion of VAT is?</t>
  </si>
  <si>
    <t>X</t>
  </si>
  <si>
    <t xml:space="preserve">Refundable </t>
  </si>
  <si>
    <t>Primary Obligor</t>
  </si>
  <si>
    <t>Lessor</t>
  </si>
  <si>
    <t>Fixed/Variable</t>
  </si>
  <si>
    <t>Fixed</t>
  </si>
  <si>
    <t>Variable</t>
  </si>
  <si>
    <t>Gross/Net</t>
  </si>
  <si>
    <t>Gross</t>
  </si>
  <si>
    <t>Net</t>
  </si>
  <si>
    <t>Tax</t>
  </si>
  <si>
    <t>VAT</t>
  </si>
  <si>
    <t>Payment</t>
  </si>
  <si>
    <t>Brink's</t>
  </si>
  <si>
    <t>Excluded</t>
  </si>
  <si>
    <t>Capitalize to ROU Asset</t>
  </si>
  <si>
    <t>Comments</t>
  </si>
  <si>
    <t>Document</t>
  </si>
  <si>
    <t>Exhibit D</t>
  </si>
  <si>
    <t>Colombia, ePago Colombia</t>
  </si>
  <si>
    <t>VAT Withholding</t>
  </si>
  <si>
    <t>Income Tax Withholding</t>
  </si>
  <si>
    <t>ICA Withholding Tax (Reteica Tax)</t>
  </si>
  <si>
    <t>Brazil, MuitoFacil(Pagfacil), ePago Brazil, RedeTrel</t>
  </si>
  <si>
    <t>ISS</t>
  </si>
  <si>
    <t>IRRF</t>
  </si>
  <si>
    <t>IPTU</t>
  </si>
  <si>
    <t>Exhibit C</t>
  </si>
  <si>
    <t>France,Temis</t>
  </si>
  <si>
    <t>GST</t>
  </si>
  <si>
    <t>HST</t>
  </si>
  <si>
    <t>QST</t>
  </si>
  <si>
    <t>PST</t>
  </si>
  <si>
    <t>RST</t>
  </si>
  <si>
    <t>Property Tax</t>
  </si>
  <si>
    <t>US, Dunbar, BCO</t>
  </si>
  <si>
    <t>No VAT or Other Taxes</t>
  </si>
  <si>
    <t>VAT - Nonrefundable (Certain Vehicles)</t>
  </si>
  <si>
    <t>VAT - Refundable (All assets other than certain vehicles)</t>
  </si>
  <si>
    <t>Stamp Tax</t>
  </si>
  <si>
    <t>Turnover withholding tax (Local)</t>
  </si>
  <si>
    <t>Withholding Income Tax (National)</t>
  </si>
  <si>
    <t>One-time payment at beginning of lease calculated as .5% - 2% of total contractual payments.  Should not be included in lease liability but should be capitalized to ROU asset.  However, amounts are not material, and therefore Brink’s will not capitalize.</t>
  </si>
  <si>
    <t>Tax of Edilite</t>
  </si>
  <si>
    <t>VAT - Refundable (Ugloo Servers, Movietec GPS, certain vehicles)  No VAT on real estate.</t>
  </si>
  <si>
    <t>One-time payment at beginning of lease calculated as .4% of total contractual payments.  Should not be included in lease liability but should be capitalized to ROU asset.  However, amounts are not material, and therefore Brink’s will not capitalize.</t>
  </si>
  <si>
    <t>VAT (only on Vehicles)</t>
  </si>
  <si>
    <t>None</t>
  </si>
  <si>
    <t>No VAT and No Other Taxes</t>
  </si>
  <si>
    <t xml:space="preserve">VAT - Refundable (RE - 1 asset pays VAT, 5 others no VAT.  IT assets and certain vehicles have refundable VAT)  </t>
  </si>
  <si>
    <t xml:space="preserve">VAT - Refundable (RE and IT assets and certain vehicles have refundable VAT)  </t>
  </si>
  <si>
    <r>
      <rPr>
        <b/>
        <sz val="20"/>
        <color rgb="FFFF0000"/>
        <rFont val="Calibri"/>
        <family val="2"/>
        <scheme val="minor"/>
      </rPr>
      <t>Exhibit C</t>
    </r>
    <r>
      <rPr>
        <b/>
        <sz val="20"/>
        <color theme="1"/>
        <rFont val="Calibri"/>
        <family val="2"/>
        <scheme val="minor"/>
      </rPr>
      <t xml:space="preserve"> - Tax Treatment by Country</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</si>
</sst>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43" formatCode="_(* #,##0.00_);_(* \(#,##0.00\);_(* &quot;-&quot;??_);_(@_)"/>
    <numFmt numFmtId="164" formatCode="_(* #,##0_);_(* \(#,##0\);_(* &quot;-&quot;??_);_(@_)"/>
  </numFmts>
  <fonts count="10" x14ac:knownFonts="1">
    <font>
      <sz val="11"/>
      <color theme="1"/>
      <name val="Calibri"/>
      <family val="2"/>
      <scheme val="minor"/>
    </font>
    <font>
      <b/>
      <sz val="16"/>
      <color theme="1"/>
      <name val="Calibri"/>
      <family val="2"/>
      <scheme val="minor"/>
    </font>
    <font>
      <sz val="12"/>
      <color theme="1"/>
      <name val="Calibri"/>
      <family val="2"/>
      <scheme val="minor"/>
    </font>
    <font>
      <sz val="12"/>
      <color theme="1"/>
      <name val="Arial"/>
      <family val="2"/>
    </font>
    <font>
      <b/>
      <sz val="12"/>
      <color theme="1"/>
      <name val="Arial"/>
      <family val="2"/>
    </font>
    <font>
      <sz val="11"/>
      <color theme="1"/>
      <name val="Calibri"/>
      <family val="2"/>
      <scheme val="minor"/>
    </font>
    <font>
      <b/>
      <sz val="11"/>
      <color theme="1"/>
      <name val="Calibri"/>
      <family val="2"/>
      <scheme val="minor"/>
    </font>
    <font>
      <sz val="11"/>
      <name val="Arial"/>
      <family val="2"/>
    </font>
    <font>
      <b/>
      <sz val="20"/>
      <color theme="1"/>
      <name val="Calibri"/>
      <family val="2"/>
      <scheme val="minor"/>
    </font>
    <font>
      <b/>
      <sz val="20"/>
      <color rgb="FFFF0000"/>
      <name val="Calibri"/>
      <family val="2"/>
      <scheme val="minor"/>
    </font>
  </fonts>
  <fills count="5">
    <fill>
      <patternFill patternType="none"/>
    </fill>
    <fill>
      <patternFill patternType="gray125"/>
    </fill>
    <fill>
      <patternFill patternType="solid">
        <fgColor theme="0" tint="-0.14999847407452621"/>
        <bgColor indexed="64"/>
      </patternFill>
    </fill>
    <fill>
      <patternFill patternType="solid">
        <fgColor theme="3" tint="0.79998168889431442"/>
        <bgColor indexed="64"/>
      </patternFill>
    </fill>
    <fill>
      <patternFill patternType="solid">
        <fgColor theme="0" tint="-0.249977111117893"/>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s>
  <cellStyleXfs count="2">
    <xf numFmtId="0" fontId="0" fillId="0" borderId="0"/>
    <xf numFmtId="43" fontId="5" fillId="0" borderId="0" applyFont="0" applyFill="0" applyBorder="0" applyAlignment="0" applyProtection="0"/>
  </cellStyleXfs>
  <cellXfs count="52">
    <xf numFmtId="0" fontId="0" fillId="0" borderId="0" xfId="0"/>
    <xf numFmtId="0" fontId="2" fillId="0" borderId="0" xfId="0" applyFont="1"/>
    <xf numFmtId="0" fontId="3" fillId="0" borderId="0" xfId="0" applyFont="1"/>
    <xf numFmtId="0" fontId="0" fillId="0" borderId="0" xfId="0" applyAlignment="1">
      <alignment wrapText="1"/>
    </xf>
    <xf numFmtId="0" fontId="2" fillId="0" borderId="0" xfId="0" applyFont="1" applyAlignment="1">
      <alignment vertical="center"/>
    </xf>
    <xf numFmtId="0" fontId="4" fillId="4" borderId="1" xfId="0" applyFont="1" applyFill="1" applyBorder="1" applyAlignment="1">
      <alignment horizontal="center" wrapText="1"/>
    </xf>
    <xf numFmtId="0" fontId="0" fillId="0" borderId="0" xfId="0" applyAlignment="1"/>
    <xf numFmtId="164" fontId="2" fillId="0" borderId="1" xfId="1" applyNumberFormat="1" applyFont="1" applyBorder="1" applyAlignment="1">
      <alignment vertical="center"/>
    </xf>
    <xf numFmtId="0" fontId="2" fillId="0" borderId="1" xfId="0" applyFont="1" applyBorder="1" applyAlignment="1">
      <alignment vertical="center"/>
    </xf>
    <xf numFmtId="164" fontId="2" fillId="0" borderId="1" xfId="1" applyNumberFormat="1" applyFont="1" applyBorder="1"/>
    <xf numFmtId="0" fontId="2" fillId="0" borderId="1" xfId="0" applyFont="1" applyBorder="1"/>
    <xf numFmtId="0" fontId="2" fillId="0" borderId="1" xfId="0" applyFont="1" applyBorder="1" applyAlignment="1">
      <alignment wrapText="1"/>
    </xf>
    <xf numFmtId="164" fontId="0" fillId="0" borderId="0" xfId="1" applyNumberFormat="1" applyFont="1"/>
    <xf numFmtId="0" fontId="7" fillId="0" borderId="1" xfId="0" applyFont="1" applyBorder="1" applyAlignment="1">
      <alignment horizontal="left" vertical="top"/>
    </xf>
    <xf numFmtId="0" fontId="7" fillId="0" borderId="1" xfId="0" applyFont="1" applyBorder="1" applyAlignment="1">
      <alignment horizontal="left" vertical="center"/>
    </xf>
    <xf numFmtId="0" fontId="7" fillId="0" borderId="1" xfId="0" applyFont="1" applyFill="1" applyBorder="1" applyAlignment="1">
      <alignment horizontal="left" vertical="top"/>
    </xf>
    <xf numFmtId="0" fontId="7" fillId="0" borderId="1" xfId="0" applyFont="1" applyBorder="1" applyAlignment="1">
      <alignment vertical="center"/>
    </xf>
    <xf numFmtId="0" fontId="7" fillId="0" borderId="1" xfId="0" applyFont="1" applyBorder="1" applyAlignment="1">
      <alignment vertical="top"/>
    </xf>
    <xf numFmtId="0" fontId="0" fillId="0" borderId="0" xfId="0" applyFill="1"/>
    <xf numFmtId="0" fontId="0" fillId="0" borderId="0" xfId="0" applyFill="1" applyAlignment="1"/>
    <xf numFmtId="0" fontId="0" fillId="0" borderId="0" xfId="0" applyFill="1" applyAlignment="1">
      <alignment wrapText="1"/>
    </xf>
    <xf numFmtId="0" fontId="1" fillId="0" borderId="0" xfId="0" applyFont="1" applyFill="1"/>
    <xf numFmtId="0" fontId="8" fillId="0" borderId="0" xfId="0" applyFont="1" applyFill="1"/>
    <xf numFmtId="0" fontId="0" fillId="0" borderId="1" xfId="0" applyFont="1" applyFill="1" applyBorder="1" applyAlignment="1">
      <alignment horizontal="center" wrapText="1"/>
    </xf>
    <xf numFmtId="0" fontId="0" fillId="3" borderId="1" xfId="0" applyFill="1" applyBorder="1"/>
    <xf numFmtId="164" fontId="0" fillId="3" borderId="1" xfId="1" applyNumberFormat="1" applyFont="1" applyFill="1" applyBorder="1"/>
    <xf numFmtId="0" fontId="0" fillId="3" borderId="1" xfId="0" applyFill="1" applyBorder="1" applyAlignment="1">
      <alignment wrapText="1"/>
    </xf>
    <xf numFmtId="0" fontId="4" fillId="3" borderId="1" xfId="0" applyFont="1" applyFill="1" applyBorder="1" applyAlignment="1">
      <alignment horizontal="center" wrapText="1"/>
    </xf>
    <xf numFmtId="164" fontId="4" fillId="3" borderId="1" xfId="1" applyNumberFormat="1" applyFont="1" applyFill="1" applyBorder="1" applyAlignment="1">
      <alignment horizontal="center" wrapText="1"/>
    </xf>
    <xf numFmtId="0" fontId="0" fillId="0" borderId="1" xfId="0" applyFill="1" applyBorder="1"/>
    <xf numFmtId="0" fontId="4" fillId="0" borderId="1" xfId="0" applyFont="1" applyFill="1" applyBorder="1" applyAlignment="1">
      <alignment horizontal="center"/>
    </xf>
    <xf numFmtId="0" fontId="6" fillId="0" borderId="3" xfId="0" applyFont="1" applyFill="1" applyBorder="1" applyAlignment="1">
      <alignment wrapText="1"/>
    </xf>
    <xf numFmtId="0" fontId="4" fillId="0" borderId="1" xfId="0" applyFont="1" applyFill="1" applyBorder="1" applyAlignment="1">
      <alignment horizontal="center" wrapText="1"/>
    </xf>
    <xf numFmtId="0" fontId="0" fillId="0" borderId="1" xfId="0" applyFont="1" applyFill="1" applyBorder="1" applyAlignment="1">
      <alignment horizontal="left" wrapText="1"/>
    </xf>
    <xf numFmtId="0" fontId="0" fillId="2" borderId="1" xfId="0" applyFont="1" applyFill="1" applyBorder="1" applyAlignment="1">
      <alignment horizontal="center" wrapText="1"/>
    </xf>
    <xf numFmtId="0" fontId="0" fillId="2" borderId="1" xfId="0" applyFont="1" applyFill="1" applyBorder="1" applyAlignment="1">
      <alignment horizontal="left" wrapText="1"/>
    </xf>
    <xf numFmtId="0" fontId="7" fillId="2" borderId="1" xfId="0" applyFont="1" applyFill="1" applyBorder="1" applyAlignment="1">
      <alignment horizontal="left" vertical="top"/>
    </xf>
    <xf numFmtId="0" fontId="8" fillId="0" borderId="0" xfId="0" applyFont="1" applyFill="1" applyAlignment="1">
      <alignment wrapText="1"/>
    </xf>
    <xf numFmtId="0" fontId="1" fillId="0" borderId="0" xfId="0" applyFont="1" applyFill="1" applyAlignment="1">
      <alignment wrapText="1"/>
    </xf>
    <xf numFmtId="0" fontId="0" fillId="0" borderId="1" xfId="0" applyFill="1" applyBorder="1" applyAlignment="1">
      <alignment wrapText="1"/>
    </xf>
    <xf numFmtId="0" fontId="7" fillId="0" borderId="1" xfId="0" applyFont="1" applyBorder="1" applyAlignment="1">
      <alignment horizontal="left" vertical="top" wrapText="1"/>
    </xf>
    <xf numFmtId="0" fontId="7" fillId="0" borderId="1" xfId="0" applyFont="1" applyBorder="1" applyAlignment="1">
      <alignment horizontal="left" vertical="center" wrapText="1"/>
    </xf>
    <xf numFmtId="0" fontId="7" fillId="0" borderId="1" xfId="0" applyFont="1" applyFill="1" applyBorder="1" applyAlignment="1">
      <alignment horizontal="left" vertical="top" wrapText="1"/>
    </xf>
    <xf numFmtId="0" fontId="7" fillId="0" borderId="1" xfId="0" applyFont="1" applyBorder="1" applyAlignment="1">
      <alignment vertical="center" wrapText="1"/>
    </xf>
    <xf numFmtId="0" fontId="7" fillId="2" borderId="1" xfId="0" applyFont="1" applyFill="1" applyBorder="1" applyAlignment="1">
      <alignment horizontal="left" vertical="top" wrapText="1"/>
    </xf>
    <xf numFmtId="0" fontId="7" fillId="0" borderId="1" xfId="0" applyFont="1" applyBorder="1" applyAlignment="1">
      <alignment vertical="top" wrapText="1"/>
    </xf>
    <xf numFmtId="0" fontId="6" fillId="3" borderId="2" xfId="0" applyFont="1" applyFill="1" applyBorder="1" applyAlignment="1">
      <alignment horizontal="center" wrapText="1"/>
    </xf>
    <xf numFmtId="0" fontId="6" fillId="3" borderId="4" xfId="0" applyFont="1" applyFill="1" applyBorder="1" applyAlignment="1">
      <alignment horizontal="center" wrapText="1"/>
    </xf>
    <xf numFmtId="0" fontId="6" fillId="3" borderId="3" xfId="0" applyFont="1" applyFill="1" applyBorder="1" applyAlignment="1">
      <alignment horizontal="center" wrapText="1"/>
    </xf>
    <xf numFmtId="0" fontId="6" fillId="3" borderId="1" xfId="0" applyFont="1" applyFill="1" applyBorder="1" applyAlignment="1">
      <alignment horizontal="center"/>
    </xf>
    <xf numFmtId="0" fontId="6" fillId="4" borderId="2" xfId="0" applyFont="1" applyFill="1" applyBorder="1" applyAlignment="1">
      <alignment horizontal="center" wrapText="1"/>
    </xf>
    <xf numFmtId="0" fontId="6" fillId="4" borderId="3" xfId="0" applyFont="1" applyFill="1" applyBorder="1" applyAlignment="1">
      <alignment horizontal="center" wrapText="1"/>
    </xf>
  </cellXfs>
  <cellStyles count="2">
    <cellStyle name="Comma" xfId="1" builtinId="3"/>
    <cellStyle name="Normal" xfId="0" builtinId="0"/>
  </cellStyles>
  <dxfs count="6">
    <dxf>
      <fill>
        <patternFill>
          <bgColor theme="0" tint="-0.24994659260841701"/>
        </patternFill>
      </fill>
    </dxf>
    <dxf>
      <fill>
        <patternFill>
          <bgColor theme="3" tint="0.79998168889431442"/>
        </patternFill>
      </fill>
    </dxf>
    <dxf>
      <fill>
        <patternFill>
          <bgColor theme="0" tint="-0.24994659260841701"/>
        </patternFill>
      </fill>
    </dxf>
    <dxf>
      <fill>
        <patternFill>
          <bgColor theme="3" tint="0.79998168889431442"/>
        </patternFill>
      </fill>
    </dxf>
    <dxf>
      <fill>
        <patternFill>
          <bgColor theme="0" tint="-0.24994659260841701"/>
        </patternFill>
      </fill>
    </dxf>
    <dxf>
      <fill>
        <patternFill>
          <bgColor theme="3" tint="0.79998168889431442"/>
        </patternFill>
      </fill>
    </dxf>
  </dxfs>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T125"/>
  <sheetViews>
    <sheetView showGridLines="0" tabSelected="1" zoomScale="60" zoomScaleNormal="60" workbookViewId="0">
      <pane xSplit="2" ySplit="5" topLeftCell="C6" activePane="bottomRight" state="frozen"/>
      <selection pane="topRight" activeCell="C1" sqref="C1"/>
      <selection pane="bottomLeft" activeCell="A6" sqref="A6"/>
      <selection pane="bottomRight" activeCell="A2" sqref="A2"/>
    </sheetView>
  </sheetViews>
  <sheetFormatPr defaultRowHeight="15" x14ac:dyDescent="0.25"/>
  <cols>
    <col min="1" max="1" width="53.28515625" customWidth="1"/>
    <col min="2" max="2" width="35.85546875" style="3" bestFit="1" customWidth="1"/>
    <col min="3" max="3" width="12.85546875" bestFit="1" customWidth="1"/>
    <col min="4" max="5" width="19" customWidth="1"/>
    <col min="6" max="15" width="19" style="3" customWidth="1"/>
    <col min="16" max="16" width="72" style="3" customWidth="1"/>
    <col min="17" max="17" width="19" hidden="1" customWidth="1"/>
    <col min="18" max="18" width="18.28515625" hidden="1" customWidth="1"/>
    <col min="19" max="19" width="12.140625" style="12" hidden="1" customWidth="1"/>
    <col min="20" max="20" width="24" style="3" hidden="1" customWidth="1"/>
  </cols>
  <sheetData>
    <row r="1" spans="1:20" ht="26.25" x14ac:dyDescent="0.4">
      <c r="A1" s="22" t="s">
        <v>86</v>
      </c>
      <c r="B1" s="37"/>
      <c r="C1" s="22"/>
      <c r="D1" s="18"/>
      <c r="E1" s="18"/>
    </row>
    <row r="2" spans="1:20" ht="21" x14ac:dyDescent="0.35">
      <c r="A2" s="21"/>
      <c r="B2" s="38"/>
      <c r="C2" s="21"/>
      <c r="D2" s="18"/>
      <c r="E2" s="18"/>
      <c r="F2" s="20"/>
    </row>
    <row r="3" spans="1:20" ht="21" x14ac:dyDescent="0.35">
      <c r="A3" s="21"/>
      <c r="B3" s="38"/>
      <c r="C3" s="21"/>
      <c r="D3" s="18"/>
      <c r="E3" s="18"/>
      <c r="F3" s="20"/>
    </row>
    <row r="4" spans="1:20" x14ac:dyDescent="0.25">
      <c r="A4" s="29"/>
      <c r="B4" s="39"/>
      <c r="C4" s="29"/>
      <c r="D4" s="49" t="s">
        <v>36</v>
      </c>
      <c r="E4" s="49"/>
      <c r="F4" s="50" t="s">
        <v>37</v>
      </c>
      <c r="G4" s="51"/>
      <c r="H4" s="46" t="s">
        <v>39</v>
      </c>
      <c r="I4" s="48"/>
      <c r="J4" s="50" t="s">
        <v>42</v>
      </c>
      <c r="K4" s="51"/>
      <c r="L4" s="46" t="s">
        <v>47</v>
      </c>
      <c r="M4" s="47"/>
      <c r="N4" s="47"/>
      <c r="O4" s="48"/>
      <c r="P4" s="31"/>
      <c r="Q4" s="24"/>
      <c r="R4" s="24"/>
      <c r="S4" s="25"/>
      <c r="T4" s="26"/>
    </row>
    <row r="5" spans="1:20" s="2" customFormat="1" ht="63" x14ac:dyDescent="0.25">
      <c r="A5" s="30" t="s">
        <v>24</v>
      </c>
      <c r="B5" s="32" t="s">
        <v>45</v>
      </c>
      <c r="C5" s="30" t="s">
        <v>52</v>
      </c>
      <c r="D5" s="27" t="s">
        <v>36</v>
      </c>
      <c r="E5" s="27" t="s">
        <v>28</v>
      </c>
      <c r="F5" s="5" t="s">
        <v>38</v>
      </c>
      <c r="G5" s="5" t="s">
        <v>48</v>
      </c>
      <c r="H5" s="27" t="s">
        <v>40</v>
      </c>
      <c r="I5" s="27" t="s">
        <v>41</v>
      </c>
      <c r="J5" s="5" t="s">
        <v>43</v>
      </c>
      <c r="K5" s="5" t="s">
        <v>44</v>
      </c>
      <c r="L5" s="27" t="s">
        <v>49</v>
      </c>
      <c r="M5" s="27" t="s">
        <v>40</v>
      </c>
      <c r="N5" s="27" t="s">
        <v>41</v>
      </c>
      <c r="O5" s="27" t="s">
        <v>50</v>
      </c>
      <c r="P5" s="32" t="s">
        <v>51</v>
      </c>
      <c r="Q5" s="27" t="s">
        <v>30</v>
      </c>
      <c r="R5" s="27" t="s">
        <v>31</v>
      </c>
      <c r="S5" s="28" t="s">
        <v>32</v>
      </c>
      <c r="T5" s="27" t="s">
        <v>33</v>
      </c>
    </row>
    <row r="6" spans="1:20" s="4" customFormat="1" ht="15.75" x14ac:dyDescent="0.25">
      <c r="A6" s="13" t="s">
        <v>70</v>
      </c>
      <c r="B6" s="40"/>
      <c r="C6" s="13"/>
      <c r="D6" s="23"/>
      <c r="E6" s="23" t="s">
        <v>35</v>
      </c>
      <c r="F6" s="23" t="s">
        <v>35</v>
      </c>
      <c r="G6" s="23" t="str">
        <f>IF(D6="X","N/A","")</f>
        <v/>
      </c>
      <c r="H6" s="23" t="str">
        <f>IF(D6="X","N/A","")</f>
        <v/>
      </c>
      <c r="I6" s="23" t="s">
        <v>35</v>
      </c>
      <c r="J6" s="23"/>
      <c r="K6" s="23"/>
      <c r="L6" s="23" t="str">
        <f>IF(D6="X","X","")</f>
        <v/>
      </c>
      <c r="M6" s="23"/>
      <c r="N6" s="23" t="s">
        <v>35</v>
      </c>
      <c r="O6" s="23"/>
      <c r="P6" s="33"/>
      <c r="Q6" s="9">
        <f>34862994+490235</f>
        <v>35353229</v>
      </c>
      <c r="R6" s="9">
        <f>27205768+2070814+563749</f>
        <v>29840331</v>
      </c>
      <c r="S6" s="10"/>
      <c r="T6" s="10"/>
    </row>
    <row r="7" spans="1:20" s="4" customFormat="1" ht="15.75" x14ac:dyDescent="0.25">
      <c r="A7" s="13" t="s">
        <v>58</v>
      </c>
      <c r="B7" s="40" t="s">
        <v>59</v>
      </c>
      <c r="C7" s="13" t="s">
        <v>53</v>
      </c>
      <c r="D7" s="23"/>
      <c r="E7" s="23" t="s">
        <v>35</v>
      </c>
      <c r="F7" s="23" t="s">
        <v>35</v>
      </c>
      <c r="G7" s="23" t="str">
        <f t="shared" ref="G7:G10" si="0">IF(D7="X","N/A","")</f>
        <v/>
      </c>
      <c r="H7" s="23" t="s">
        <v>35</v>
      </c>
      <c r="I7" s="23" t="str">
        <f t="shared" ref="I7:I10" si="1">IF(D7="X","N/A","")</f>
        <v/>
      </c>
      <c r="J7" s="23"/>
      <c r="K7" s="23" t="s">
        <v>35</v>
      </c>
      <c r="L7" s="23" t="str">
        <f t="shared" ref="L7:L55" si="2">IF(D7="X","X","")</f>
        <v/>
      </c>
      <c r="M7" s="23" t="s">
        <v>35</v>
      </c>
      <c r="N7" s="23"/>
      <c r="O7" s="23"/>
      <c r="P7" s="33"/>
      <c r="Q7" s="7">
        <f>22464245+2651462+863655+580544</f>
        <v>26559906</v>
      </c>
      <c r="R7" s="7">
        <f>13594960+3645573+1502940+327475</f>
        <v>19070948</v>
      </c>
      <c r="S7" s="8"/>
      <c r="T7" s="8"/>
    </row>
    <row r="8" spans="1:20" s="4" customFormat="1" ht="15.75" x14ac:dyDescent="0.25">
      <c r="A8" s="13" t="s">
        <v>58</v>
      </c>
      <c r="B8" s="40" t="s">
        <v>60</v>
      </c>
      <c r="C8" s="13" t="s">
        <v>53</v>
      </c>
      <c r="D8" s="23"/>
      <c r="E8" s="23" t="s">
        <v>35</v>
      </c>
      <c r="F8" s="23" t="s">
        <v>35</v>
      </c>
      <c r="G8" s="23" t="str">
        <f t="shared" si="0"/>
        <v/>
      </c>
      <c r="H8" s="23" t="s">
        <v>35</v>
      </c>
      <c r="I8" s="23" t="str">
        <f t="shared" si="1"/>
        <v/>
      </c>
      <c r="J8" s="23"/>
      <c r="K8" s="23" t="s">
        <v>35</v>
      </c>
      <c r="L8" s="23" t="str">
        <f t="shared" si="2"/>
        <v/>
      </c>
      <c r="M8" s="23" t="s">
        <v>35</v>
      </c>
      <c r="N8" s="23"/>
      <c r="O8" s="23"/>
      <c r="P8" s="33"/>
      <c r="Q8" s="7"/>
      <c r="R8" s="7"/>
      <c r="S8" s="8"/>
      <c r="T8" s="8"/>
    </row>
    <row r="9" spans="1:20" s="4" customFormat="1" ht="15.75" x14ac:dyDescent="0.25">
      <c r="A9" s="13" t="s">
        <v>58</v>
      </c>
      <c r="B9" s="40" t="s">
        <v>61</v>
      </c>
      <c r="C9" s="13" t="s">
        <v>62</v>
      </c>
      <c r="D9" s="23"/>
      <c r="E9" s="23" t="s">
        <v>35</v>
      </c>
      <c r="F9" s="23" t="s">
        <v>35</v>
      </c>
      <c r="G9" s="23" t="str">
        <f t="shared" si="0"/>
        <v/>
      </c>
      <c r="H9" s="23" t="str">
        <f t="shared" ref="H9:H10" si="3">IF(D9="X","N/A","")</f>
        <v/>
      </c>
      <c r="I9" s="23" t="s">
        <v>35</v>
      </c>
      <c r="J9" s="23" t="s">
        <v>35</v>
      </c>
      <c r="K9" s="23"/>
      <c r="L9" s="23" t="str">
        <f t="shared" si="2"/>
        <v/>
      </c>
      <c r="M9" s="23"/>
      <c r="N9" s="23" t="s">
        <v>35</v>
      </c>
      <c r="O9" s="23"/>
      <c r="P9" s="33"/>
      <c r="Q9" s="7"/>
      <c r="R9" s="7"/>
      <c r="S9" s="8"/>
      <c r="T9" s="8"/>
    </row>
    <row r="10" spans="1:20" s="4" customFormat="1" ht="15.75" x14ac:dyDescent="0.25">
      <c r="A10" s="14" t="s">
        <v>63</v>
      </c>
      <c r="B10" s="41" t="s">
        <v>46</v>
      </c>
      <c r="C10" s="13" t="s">
        <v>62</v>
      </c>
      <c r="D10" s="23" t="s">
        <v>35</v>
      </c>
      <c r="E10" s="23"/>
      <c r="F10" s="23" t="str">
        <f t="shared" ref="F10:F55" si="4">IF(D10="X","N/A","")</f>
        <v>N/A</v>
      </c>
      <c r="G10" s="23" t="str">
        <f t="shared" si="0"/>
        <v>N/A</v>
      </c>
      <c r="H10" s="23" t="str">
        <f t="shared" si="3"/>
        <v>N/A</v>
      </c>
      <c r="I10" s="23" t="str">
        <f t="shared" si="1"/>
        <v>N/A</v>
      </c>
      <c r="J10" s="23" t="s">
        <v>35</v>
      </c>
      <c r="K10" s="23" t="s">
        <v>35</v>
      </c>
      <c r="L10" s="23" t="str">
        <f t="shared" si="2"/>
        <v>X</v>
      </c>
      <c r="M10" s="23"/>
      <c r="N10" s="23"/>
      <c r="O10" s="23"/>
      <c r="P10" s="33"/>
      <c r="Q10" s="9">
        <f>8397774+1209897</f>
        <v>9607671</v>
      </c>
      <c r="R10" s="9">
        <f>6937716+4322059</f>
        <v>11259775</v>
      </c>
      <c r="S10" s="10"/>
      <c r="T10" s="10"/>
    </row>
    <row r="11" spans="1:20" s="4" customFormat="1" ht="15.75" x14ac:dyDescent="0.25">
      <c r="A11" s="13" t="s">
        <v>1</v>
      </c>
      <c r="B11" s="40" t="s">
        <v>46</v>
      </c>
      <c r="C11" s="13" t="s">
        <v>53</v>
      </c>
      <c r="D11" s="23" t="s">
        <v>35</v>
      </c>
      <c r="E11" s="23"/>
      <c r="F11" s="23" t="str">
        <f t="shared" si="4"/>
        <v>N/A</v>
      </c>
      <c r="G11" s="23" t="str">
        <f t="shared" ref="G11:G55" si="5">IF(D11="X","N/A","")</f>
        <v>N/A</v>
      </c>
      <c r="H11" s="23" t="str">
        <f t="shared" ref="H11:H55" si="6">IF(D11="X","N/A","")</f>
        <v>N/A</v>
      </c>
      <c r="I11" s="23" t="str">
        <f t="shared" ref="I11:I55" si="7">IF(D11="X","N/A","")</f>
        <v>N/A</v>
      </c>
      <c r="J11" s="23" t="s">
        <v>35</v>
      </c>
      <c r="K11" s="23"/>
      <c r="L11" s="23" t="str">
        <f t="shared" si="2"/>
        <v>X</v>
      </c>
      <c r="M11" s="23"/>
      <c r="N11" s="23"/>
      <c r="O11" s="23"/>
      <c r="P11" s="33"/>
      <c r="Q11" s="9">
        <v>2251518</v>
      </c>
      <c r="R11" s="9">
        <v>2905231</v>
      </c>
      <c r="S11" s="10"/>
      <c r="T11" s="10"/>
    </row>
    <row r="12" spans="1:20" s="4" customFormat="1" ht="15.75" x14ac:dyDescent="0.25">
      <c r="A12" s="13" t="s">
        <v>1</v>
      </c>
      <c r="B12" s="40" t="s">
        <v>55</v>
      </c>
      <c r="C12" s="13" t="s">
        <v>53</v>
      </c>
      <c r="D12" s="23" t="s">
        <v>35</v>
      </c>
      <c r="E12" s="23"/>
      <c r="F12" s="23" t="str">
        <f t="shared" si="4"/>
        <v>N/A</v>
      </c>
      <c r="G12" s="23" t="str">
        <f t="shared" si="5"/>
        <v>N/A</v>
      </c>
      <c r="H12" s="23" t="str">
        <f t="shared" si="6"/>
        <v>N/A</v>
      </c>
      <c r="I12" s="23" t="str">
        <f t="shared" si="7"/>
        <v>N/A</v>
      </c>
      <c r="J12" s="23" t="s">
        <v>35</v>
      </c>
      <c r="K12" s="23"/>
      <c r="L12" s="23" t="str">
        <f t="shared" si="2"/>
        <v>X</v>
      </c>
      <c r="M12" s="23"/>
      <c r="N12" s="23"/>
      <c r="O12" s="23"/>
      <c r="P12" s="33"/>
      <c r="Q12" s="9"/>
      <c r="R12" s="9"/>
      <c r="S12" s="10"/>
      <c r="T12" s="10"/>
    </row>
    <row r="13" spans="1:20" s="4" customFormat="1" ht="15.75" x14ac:dyDescent="0.25">
      <c r="A13" s="13" t="s">
        <v>1</v>
      </c>
      <c r="B13" s="40" t="s">
        <v>56</v>
      </c>
      <c r="C13" s="13" t="s">
        <v>53</v>
      </c>
      <c r="D13" s="23"/>
      <c r="E13" s="23" t="s">
        <v>35</v>
      </c>
      <c r="F13" s="23" t="s">
        <v>35</v>
      </c>
      <c r="G13" s="23" t="str">
        <f t="shared" si="5"/>
        <v/>
      </c>
      <c r="H13" s="23" t="s">
        <v>35</v>
      </c>
      <c r="I13" s="23" t="str">
        <f t="shared" si="7"/>
        <v/>
      </c>
      <c r="J13" s="23"/>
      <c r="K13" s="23" t="s">
        <v>35</v>
      </c>
      <c r="L13" s="23" t="str">
        <f t="shared" si="2"/>
        <v/>
      </c>
      <c r="M13" s="23" t="s">
        <v>35</v>
      </c>
      <c r="N13" s="23"/>
      <c r="O13" s="23"/>
      <c r="P13" s="33"/>
      <c r="Q13" s="9"/>
      <c r="R13" s="9"/>
      <c r="S13" s="10"/>
      <c r="T13" s="10"/>
    </row>
    <row r="14" spans="1:20" s="4" customFormat="1" ht="15.75" x14ac:dyDescent="0.25">
      <c r="A14" s="13" t="s">
        <v>0</v>
      </c>
      <c r="B14" s="40" t="s">
        <v>65</v>
      </c>
      <c r="C14" s="13" t="s">
        <v>53</v>
      </c>
      <c r="D14" s="23" t="s">
        <v>35</v>
      </c>
      <c r="E14" s="23"/>
      <c r="F14" s="23" t="str">
        <f t="shared" si="4"/>
        <v>N/A</v>
      </c>
      <c r="G14" s="23" t="str">
        <f t="shared" si="5"/>
        <v>N/A</v>
      </c>
      <c r="H14" s="23" t="str">
        <f t="shared" si="6"/>
        <v>N/A</v>
      </c>
      <c r="I14" s="23" t="str">
        <f t="shared" si="7"/>
        <v>N/A</v>
      </c>
      <c r="J14" s="23" t="s">
        <v>35</v>
      </c>
      <c r="K14" s="23"/>
      <c r="L14" s="23" t="str">
        <f t="shared" si="2"/>
        <v>X</v>
      </c>
      <c r="M14" s="23"/>
      <c r="N14" s="23"/>
      <c r="O14" s="23"/>
      <c r="P14" s="33"/>
      <c r="Q14" s="9">
        <v>3400822</v>
      </c>
      <c r="R14" s="9">
        <v>2452660</v>
      </c>
      <c r="S14" s="10"/>
      <c r="T14" s="10"/>
    </row>
    <row r="15" spans="1:20" s="4" customFormat="1" ht="15.75" x14ac:dyDescent="0.25">
      <c r="A15" s="13" t="s">
        <v>0</v>
      </c>
      <c r="B15" s="40" t="s">
        <v>64</v>
      </c>
      <c r="C15" s="13" t="s">
        <v>53</v>
      </c>
      <c r="D15" s="23" t="s">
        <v>35</v>
      </c>
      <c r="E15" s="23"/>
      <c r="F15" s="23" t="str">
        <f t="shared" ref="F15:F16" si="8">IF(D15="X","N/A","")</f>
        <v>N/A</v>
      </c>
      <c r="G15" s="23" t="str">
        <f t="shared" ref="G15:G19" si="9">IF(D15="X","N/A","")</f>
        <v>N/A</v>
      </c>
      <c r="H15" s="23" t="str">
        <f t="shared" ref="H15:H19" si="10">IF(D15="X","N/A","")</f>
        <v>N/A</v>
      </c>
      <c r="I15" s="23" t="str">
        <f t="shared" ref="I15:I16" si="11">IF(D15="X","N/A","")</f>
        <v>N/A</v>
      </c>
      <c r="J15" s="23" t="s">
        <v>35</v>
      </c>
      <c r="K15" s="23"/>
      <c r="L15" s="23" t="str">
        <f t="shared" si="2"/>
        <v>X</v>
      </c>
      <c r="M15" s="23"/>
      <c r="N15" s="23"/>
      <c r="O15" s="23"/>
      <c r="P15" s="33"/>
      <c r="Q15" s="9"/>
      <c r="R15" s="9"/>
      <c r="S15" s="10"/>
      <c r="T15" s="10"/>
    </row>
    <row r="16" spans="1:20" s="4" customFormat="1" ht="15.75" x14ac:dyDescent="0.25">
      <c r="A16" s="13" t="s">
        <v>0</v>
      </c>
      <c r="B16" s="40" t="s">
        <v>66</v>
      </c>
      <c r="C16" s="13" t="s">
        <v>53</v>
      </c>
      <c r="D16" s="23" t="s">
        <v>35</v>
      </c>
      <c r="E16" s="23"/>
      <c r="F16" s="23" t="str">
        <f t="shared" si="8"/>
        <v>N/A</v>
      </c>
      <c r="G16" s="23" t="str">
        <f t="shared" si="9"/>
        <v>N/A</v>
      </c>
      <c r="H16" s="23" t="str">
        <f t="shared" si="10"/>
        <v>N/A</v>
      </c>
      <c r="I16" s="23" t="str">
        <f t="shared" si="11"/>
        <v>N/A</v>
      </c>
      <c r="J16" s="23" t="s">
        <v>35</v>
      </c>
      <c r="K16" s="23"/>
      <c r="L16" s="23" t="str">
        <f t="shared" si="2"/>
        <v>X</v>
      </c>
      <c r="M16" s="23"/>
      <c r="N16" s="23"/>
      <c r="O16" s="23"/>
      <c r="P16" s="33"/>
      <c r="Q16" s="9"/>
      <c r="R16" s="9"/>
      <c r="S16" s="10"/>
      <c r="T16" s="10"/>
    </row>
    <row r="17" spans="1:20" s="4" customFormat="1" ht="15.75" x14ac:dyDescent="0.25">
      <c r="A17" s="13" t="s">
        <v>0</v>
      </c>
      <c r="B17" s="40" t="s">
        <v>67</v>
      </c>
      <c r="C17" s="13" t="s">
        <v>53</v>
      </c>
      <c r="D17" s="23"/>
      <c r="E17" s="23" t="s">
        <v>35</v>
      </c>
      <c r="F17" s="23" t="s">
        <v>35</v>
      </c>
      <c r="G17" s="23" t="str">
        <f t="shared" si="9"/>
        <v/>
      </c>
      <c r="H17" s="23" t="str">
        <f t="shared" si="10"/>
        <v/>
      </c>
      <c r="I17" s="23" t="s">
        <v>35</v>
      </c>
      <c r="J17" s="23" t="s">
        <v>35</v>
      </c>
      <c r="K17" s="23"/>
      <c r="L17" s="23" t="str">
        <f t="shared" si="2"/>
        <v/>
      </c>
      <c r="M17" s="23"/>
      <c r="N17" s="23" t="s">
        <v>35</v>
      </c>
      <c r="O17" s="23"/>
      <c r="P17" s="33"/>
      <c r="Q17" s="9"/>
      <c r="R17" s="9"/>
      <c r="S17" s="10"/>
      <c r="T17" s="10"/>
    </row>
    <row r="18" spans="1:20" s="4" customFormat="1" ht="15.75" x14ac:dyDescent="0.25">
      <c r="A18" s="13" t="s">
        <v>0</v>
      </c>
      <c r="B18" s="40" t="s">
        <v>68</v>
      </c>
      <c r="C18" s="13" t="s">
        <v>53</v>
      </c>
      <c r="D18" s="23"/>
      <c r="E18" s="23" t="s">
        <v>35</v>
      </c>
      <c r="F18" s="23" t="s">
        <v>35</v>
      </c>
      <c r="G18" s="23" t="str">
        <f t="shared" si="9"/>
        <v/>
      </c>
      <c r="H18" s="23" t="str">
        <f t="shared" si="10"/>
        <v/>
      </c>
      <c r="I18" s="23" t="s">
        <v>35</v>
      </c>
      <c r="J18" s="23" t="s">
        <v>35</v>
      </c>
      <c r="K18" s="23"/>
      <c r="L18" s="23" t="str">
        <f t="shared" si="2"/>
        <v/>
      </c>
      <c r="M18" s="23"/>
      <c r="N18" s="23" t="s">
        <v>35</v>
      </c>
      <c r="O18" s="23"/>
      <c r="P18" s="33"/>
      <c r="Q18" s="9"/>
      <c r="R18" s="9"/>
      <c r="S18" s="10"/>
      <c r="T18" s="10"/>
    </row>
    <row r="19" spans="1:20" s="4" customFormat="1" ht="15.75" x14ac:dyDescent="0.25">
      <c r="A19" s="13" t="s">
        <v>0</v>
      </c>
      <c r="B19" s="40" t="s">
        <v>69</v>
      </c>
      <c r="C19" s="13" t="s">
        <v>53</v>
      </c>
      <c r="D19" s="23"/>
      <c r="E19" s="23" t="s">
        <v>35</v>
      </c>
      <c r="F19" s="23" t="s">
        <v>35</v>
      </c>
      <c r="G19" s="23" t="str">
        <f t="shared" si="9"/>
        <v/>
      </c>
      <c r="H19" s="23" t="str">
        <f t="shared" si="10"/>
        <v/>
      </c>
      <c r="I19" s="23" t="s">
        <v>35</v>
      </c>
      <c r="J19" s="23" t="s">
        <v>35</v>
      </c>
      <c r="K19" s="23"/>
      <c r="L19" s="23" t="str">
        <f t="shared" si="2"/>
        <v/>
      </c>
      <c r="M19" s="23"/>
      <c r="N19" s="23" t="s">
        <v>35</v>
      </c>
      <c r="O19" s="23"/>
      <c r="P19" s="33"/>
      <c r="Q19" s="9"/>
      <c r="R19" s="9"/>
      <c r="S19" s="10"/>
      <c r="T19" s="10"/>
    </row>
    <row r="20" spans="1:20" s="4" customFormat="1" ht="15.75" x14ac:dyDescent="0.25">
      <c r="A20" s="15" t="s">
        <v>10</v>
      </c>
      <c r="B20" s="42" t="s">
        <v>46</v>
      </c>
      <c r="C20" s="15" t="s">
        <v>62</v>
      </c>
      <c r="D20" s="23" t="s">
        <v>35</v>
      </c>
      <c r="E20" s="23"/>
      <c r="F20" s="23" t="str">
        <f t="shared" si="4"/>
        <v>N/A</v>
      </c>
      <c r="G20" s="23" t="str">
        <f t="shared" si="5"/>
        <v>N/A</v>
      </c>
      <c r="H20" s="23" t="str">
        <f t="shared" si="6"/>
        <v>N/A</v>
      </c>
      <c r="I20" s="23" t="str">
        <f t="shared" si="7"/>
        <v>N/A</v>
      </c>
      <c r="J20" s="23" t="s">
        <v>35</v>
      </c>
      <c r="K20" s="23"/>
      <c r="L20" s="23" t="str">
        <f t="shared" si="2"/>
        <v>X</v>
      </c>
      <c r="M20" s="23"/>
      <c r="N20" s="23"/>
      <c r="O20" s="23"/>
      <c r="P20" s="33"/>
      <c r="Q20" s="9">
        <v>2384570</v>
      </c>
      <c r="R20" s="9">
        <v>1765941</v>
      </c>
      <c r="S20" s="10"/>
      <c r="T20" s="10"/>
    </row>
    <row r="21" spans="1:20" s="4" customFormat="1" ht="15.75" x14ac:dyDescent="0.25">
      <c r="A21" s="16" t="s">
        <v>18</v>
      </c>
      <c r="B21" s="43" t="s">
        <v>46</v>
      </c>
      <c r="C21" s="15" t="s">
        <v>62</v>
      </c>
      <c r="D21" s="23" t="s">
        <v>35</v>
      </c>
      <c r="E21" s="23"/>
      <c r="F21" s="23" t="str">
        <f t="shared" si="4"/>
        <v>N/A</v>
      </c>
      <c r="G21" s="23" t="str">
        <f t="shared" si="5"/>
        <v>N/A</v>
      </c>
      <c r="H21" s="23" t="str">
        <f t="shared" si="6"/>
        <v>N/A</v>
      </c>
      <c r="I21" s="23" t="str">
        <f t="shared" si="7"/>
        <v>N/A</v>
      </c>
      <c r="J21" s="23" t="s">
        <v>35</v>
      </c>
      <c r="K21" s="23"/>
      <c r="L21" s="23" t="str">
        <f t="shared" si="2"/>
        <v>X</v>
      </c>
      <c r="M21" s="23"/>
      <c r="N21" s="23"/>
      <c r="O21" s="23"/>
      <c r="P21" s="33"/>
      <c r="Q21" s="9">
        <v>2203223</v>
      </c>
      <c r="R21" s="9">
        <v>1700050</v>
      </c>
      <c r="S21" s="10"/>
      <c r="T21" s="10"/>
    </row>
    <row r="22" spans="1:20" s="4" customFormat="1" ht="15.75" x14ac:dyDescent="0.25">
      <c r="A22" s="13" t="s">
        <v>6</v>
      </c>
      <c r="B22" s="44" t="s">
        <v>71</v>
      </c>
      <c r="C22" s="36"/>
      <c r="D22" s="34"/>
      <c r="E22" s="34"/>
      <c r="F22" s="34" t="str">
        <f t="shared" si="4"/>
        <v/>
      </c>
      <c r="G22" s="34" t="str">
        <f t="shared" si="5"/>
        <v/>
      </c>
      <c r="H22" s="34" t="str">
        <f t="shared" si="6"/>
        <v/>
      </c>
      <c r="I22" s="34" t="str">
        <f t="shared" si="7"/>
        <v/>
      </c>
      <c r="J22" s="34"/>
      <c r="K22" s="34"/>
      <c r="L22" s="34" t="str">
        <f t="shared" si="2"/>
        <v/>
      </c>
      <c r="M22" s="34"/>
      <c r="N22" s="34"/>
      <c r="O22" s="34"/>
      <c r="P22" s="33"/>
      <c r="Q22" s="9">
        <v>2180077</v>
      </c>
      <c r="R22" s="9">
        <v>1636429</v>
      </c>
      <c r="S22" s="10"/>
      <c r="T22" s="10"/>
    </row>
    <row r="23" spans="1:20" s="4" customFormat="1" ht="15.75" x14ac:dyDescent="0.25">
      <c r="A23" s="13" t="s">
        <v>54</v>
      </c>
      <c r="B23" s="40" t="s">
        <v>46</v>
      </c>
      <c r="C23" s="13" t="s">
        <v>53</v>
      </c>
      <c r="D23" s="23" t="s">
        <v>35</v>
      </c>
      <c r="E23" s="23"/>
      <c r="F23" s="23" t="str">
        <f t="shared" si="4"/>
        <v>N/A</v>
      </c>
      <c r="G23" s="23" t="str">
        <f t="shared" si="5"/>
        <v>N/A</v>
      </c>
      <c r="H23" s="23" t="str">
        <f t="shared" si="6"/>
        <v>N/A</v>
      </c>
      <c r="I23" s="23" t="str">
        <f t="shared" si="7"/>
        <v>N/A</v>
      </c>
      <c r="J23" s="23" t="s">
        <v>35</v>
      </c>
      <c r="K23" s="23"/>
      <c r="L23" s="23" t="str">
        <f t="shared" si="2"/>
        <v>X</v>
      </c>
      <c r="M23" s="23"/>
      <c r="N23" s="23"/>
      <c r="O23" s="23"/>
      <c r="P23" s="33"/>
      <c r="Q23" s="9">
        <f>1970155+324814</f>
        <v>2294969</v>
      </c>
      <c r="R23" s="9">
        <f>1534983+485595</f>
        <v>2020578</v>
      </c>
      <c r="S23" s="10"/>
      <c r="T23" s="10"/>
    </row>
    <row r="24" spans="1:20" s="4" customFormat="1" ht="15.75" x14ac:dyDescent="0.25">
      <c r="A24" s="13" t="s">
        <v>54</v>
      </c>
      <c r="B24" s="40" t="s">
        <v>55</v>
      </c>
      <c r="C24" s="13" t="s">
        <v>53</v>
      </c>
      <c r="D24" s="23" t="s">
        <v>35</v>
      </c>
      <c r="E24" s="23"/>
      <c r="F24" s="23" t="str">
        <f t="shared" si="4"/>
        <v>N/A</v>
      </c>
      <c r="G24" s="23" t="str">
        <f t="shared" si="5"/>
        <v>N/A</v>
      </c>
      <c r="H24" s="23" t="str">
        <f t="shared" ref="H24" si="12">IF(D24="X","N/A","")</f>
        <v>N/A</v>
      </c>
      <c r="I24" s="23" t="str">
        <f t="shared" ref="I24:I26" si="13">IF(D24="X","N/A","")</f>
        <v>N/A</v>
      </c>
      <c r="J24" s="23" t="s">
        <v>35</v>
      </c>
      <c r="K24" s="23"/>
      <c r="L24" s="23" t="str">
        <f t="shared" si="2"/>
        <v>X</v>
      </c>
      <c r="M24" s="23"/>
      <c r="N24" s="23"/>
      <c r="O24" s="23"/>
      <c r="P24" s="33"/>
      <c r="Q24" s="9"/>
      <c r="R24" s="9"/>
      <c r="S24" s="10"/>
      <c r="T24" s="10"/>
    </row>
    <row r="25" spans="1:20" s="4" customFormat="1" ht="15.75" x14ac:dyDescent="0.25">
      <c r="A25" s="13" t="s">
        <v>54</v>
      </c>
      <c r="B25" s="40" t="s">
        <v>56</v>
      </c>
      <c r="C25" s="13" t="s">
        <v>53</v>
      </c>
      <c r="D25" s="23"/>
      <c r="E25" s="23" t="s">
        <v>35</v>
      </c>
      <c r="F25" s="23" t="s">
        <v>35</v>
      </c>
      <c r="G25" s="23" t="str">
        <f t="shared" si="5"/>
        <v/>
      </c>
      <c r="H25" s="23" t="s">
        <v>35</v>
      </c>
      <c r="I25" s="23" t="str">
        <f t="shared" si="13"/>
        <v/>
      </c>
      <c r="J25" s="23"/>
      <c r="K25" s="23" t="s">
        <v>35</v>
      </c>
      <c r="L25" s="23" t="str">
        <f t="shared" si="2"/>
        <v/>
      </c>
      <c r="M25" s="23" t="s">
        <v>35</v>
      </c>
      <c r="N25" s="23"/>
      <c r="O25" s="23"/>
      <c r="P25" s="33"/>
      <c r="Q25" s="9"/>
      <c r="R25" s="9"/>
      <c r="S25" s="10"/>
      <c r="T25" s="10"/>
    </row>
    <row r="26" spans="1:20" s="4" customFormat="1" ht="15.75" x14ac:dyDescent="0.25">
      <c r="A26" s="13" t="s">
        <v>54</v>
      </c>
      <c r="B26" s="40" t="s">
        <v>57</v>
      </c>
      <c r="C26" s="13" t="s">
        <v>53</v>
      </c>
      <c r="D26" s="23"/>
      <c r="E26" s="23" t="s">
        <v>35</v>
      </c>
      <c r="F26" s="23" t="s">
        <v>35</v>
      </c>
      <c r="G26" s="23" t="str">
        <f t="shared" si="5"/>
        <v/>
      </c>
      <c r="H26" s="23" t="s">
        <v>35</v>
      </c>
      <c r="I26" s="23" t="str">
        <f t="shared" si="13"/>
        <v/>
      </c>
      <c r="J26" s="23"/>
      <c r="K26" s="23" t="s">
        <v>35</v>
      </c>
      <c r="L26" s="23" t="str">
        <f t="shared" si="2"/>
        <v/>
      </c>
      <c r="M26" s="23" t="s">
        <v>35</v>
      </c>
      <c r="N26" s="23"/>
      <c r="O26" s="23"/>
      <c r="P26" s="33"/>
      <c r="Q26" s="9"/>
      <c r="R26" s="9"/>
      <c r="S26" s="10"/>
      <c r="T26" s="10"/>
    </row>
    <row r="27" spans="1:20" s="4" customFormat="1" ht="28.5" x14ac:dyDescent="0.25">
      <c r="A27" s="16" t="s">
        <v>15</v>
      </c>
      <c r="B27" s="43" t="s">
        <v>73</v>
      </c>
      <c r="C27" s="15" t="s">
        <v>62</v>
      </c>
      <c r="D27" s="23" t="s">
        <v>35</v>
      </c>
      <c r="E27" s="23"/>
      <c r="F27" s="23" t="str">
        <f t="shared" si="4"/>
        <v>N/A</v>
      </c>
      <c r="G27" s="23" t="str">
        <f t="shared" si="5"/>
        <v>N/A</v>
      </c>
      <c r="H27" s="23" t="str">
        <f t="shared" si="6"/>
        <v>N/A</v>
      </c>
      <c r="I27" s="23" t="str">
        <f t="shared" si="7"/>
        <v>N/A</v>
      </c>
      <c r="J27" s="23" t="s">
        <v>35</v>
      </c>
      <c r="K27" s="23"/>
      <c r="L27" s="23" t="str">
        <f t="shared" si="2"/>
        <v>X</v>
      </c>
      <c r="M27" s="23"/>
      <c r="N27" s="23"/>
      <c r="O27" s="23"/>
      <c r="P27" s="33"/>
      <c r="Q27" s="9">
        <v>1411485</v>
      </c>
      <c r="R27" s="9">
        <v>1121818</v>
      </c>
      <c r="S27" s="9"/>
      <c r="T27" s="11"/>
    </row>
    <row r="28" spans="1:20" s="4" customFormat="1" ht="28.5" x14ac:dyDescent="0.25">
      <c r="A28" s="16" t="s">
        <v>15</v>
      </c>
      <c r="B28" s="43" t="s">
        <v>72</v>
      </c>
      <c r="C28" s="15" t="s">
        <v>62</v>
      </c>
      <c r="D28" s="23"/>
      <c r="E28" s="23" t="s">
        <v>35</v>
      </c>
      <c r="F28" s="23" t="s">
        <v>35</v>
      </c>
      <c r="G28" s="23"/>
      <c r="H28" s="23"/>
      <c r="I28" s="23" t="s">
        <v>35</v>
      </c>
      <c r="J28" s="23" t="s">
        <v>35</v>
      </c>
      <c r="K28" s="23"/>
      <c r="L28" s="23"/>
      <c r="M28" s="23"/>
      <c r="N28" s="23" t="s">
        <v>35</v>
      </c>
      <c r="O28" s="23"/>
      <c r="P28" s="33"/>
      <c r="Q28" s="9"/>
      <c r="R28" s="9"/>
      <c r="S28" s="9"/>
      <c r="T28" s="11"/>
    </row>
    <row r="29" spans="1:20" s="1" customFormat="1" ht="15.75" x14ac:dyDescent="0.25">
      <c r="A29" s="13" t="s">
        <v>3</v>
      </c>
      <c r="B29" s="40" t="s">
        <v>46</v>
      </c>
      <c r="C29" s="13" t="s">
        <v>62</v>
      </c>
      <c r="D29" s="23" t="s">
        <v>35</v>
      </c>
      <c r="E29" s="23"/>
      <c r="F29" s="23" t="str">
        <f t="shared" si="4"/>
        <v>N/A</v>
      </c>
      <c r="G29" s="23" t="str">
        <f t="shared" si="5"/>
        <v>N/A</v>
      </c>
      <c r="H29" s="23" t="str">
        <f t="shared" si="6"/>
        <v>N/A</v>
      </c>
      <c r="I29" s="23" t="str">
        <f t="shared" si="7"/>
        <v>N/A</v>
      </c>
      <c r="J29" s="23" t="s">
        <v>35</v>
      </c>
      <c r="K29" s="23" t="s">
        <v>35</v>
      </c>
      <c r="L29" s="23" t="str">
        <f t="shared" si="2"/>
        <v>X</v>
      </c>
      <c r="M29" s="23"/>
      <c r="N29" s="23"/>
      <c r="O29" s="23"/>
      <c r="P29" s="33"/>
      <c r="Q29" s="9">
        <v>982391</v>
      </c>
      <c r="R29" s="9">
        <v>1096035</v>
      </c>
      <c r="S29" s="10"/>
      <c r="T29" s="10"/>
    </row>
    <row r="30" spans="1:20" s="1" customFormat="1" ht="15.75" x14ac:dyDescent="0.25">
      <c r="A30" s="13" t="s">
        <v>2</v>
      </c>
      <c r="B30" s="40" t="s">
        <v>46</v>
      </c>
      <c r="C30" s="13" t="s">
        <v>62</v>
      </c>
      <c r="D30" s="23" t="s">
        <v>35</v>
      </c>
      <c r="E30" s="23"/>
      <c r="F30" s="23" t="str">
        <f t="shared" si="4"/>
        <v>N/A</v>
      </c>
      <c r="G30" s="23" t="str">
        <f t="shared" si="5"/>
        <v>N/A</v>
      </c>
      <c r="H30" s="23" t="str">
        <f t="shared" si="6"/>
        <v>N/A</v>
      </c>
      <c r="I30" s="23" t="str">
        <f t="shared" si="7"/>
        <v>N/A</v>
      </c>
      <c r="J30" s="23" t="s">
        <v>35</v>
      </c>
      <c r="K30" s="23"/>
      <c r="L30" s="23" t="str">
        <f t="shared" si="2"/>
        <v>X</v>
      </c>
      <c r="M30" s="23"/>
      <c r="N30" s="23"/>
      <c r="O30" s="23"/>
      <c r="P30" s="33"/>
      <c r="Q30" s="7">
        <v>947503</v>
      </c>
      <c r="R30" s="7">
        <v>1011925</v>
      </c>
      <c r="S30" s="8"/>
      <c r="T30" s="8"/>
    </row>
    <row r="31" spans="1:20" s="1" customFormat="1" ht="62.45" customHeight="1" x14ac:dyDescent="0.25">
      <c r="A31" s="13" t="s">
        <v>2</v>
      </c>
      <c r="B31" s="40" t="s">
        <v>74</v>
      </c>
      <c r="C31" s="13" t="s">
        <v>53</v>
      </c>
      <c r="D31" s="23"/>
      <c r="E31" s="23" t="s">
        <v>35</v>
      </c>
      <c r="F31" s="23"/>
      <c r="G31" s="23" t="s">
        <v>35</v>
      </c>
      <c r="H31" s="23" t="s">
        <v>35</v>
      </c>
      <c r="I31" s="23"/>
      <c r="J31" s="23" t="s">
        <v>35</v>
      </c>
      <c r="K31" s="23"/>
      <c r="L31" s="23"/>
      <c r="M31" s="23"/>
      <c r="N31" s="23"/>
      <c r="O31" s="23" t="s">
        <v>35</v>
      </c>
      <c r="P31" s="33" t="s">
        <v>77</v>
      </c>
      <c r="Q31" s="7"/>
      <c r="R31" s="7"/>
      <c r="S31" s="8"/>
      <c r="T31" s="8"/>
    </row>
    <row r="32" spans="1:20" s="1" customFormat="1" ht="15.75" x14ac:dyDescent="0.25">
      <c r="A32" s="13" t="s">
        <v>2</v>
      </c>
      <c r="B32" s="40" t="s">
        <v>75</v>
      </c>
      <c r="C32" s="13" t="s">
        <v>53</v>
      </c>
      <c r="D32" s="23"/>
      <c r="E32" s="23" t="s">
        <v>35</v>
      </c>
      <c r="F32" s="23" t="s">
        <v>35</v>
      </c>
      <c r="G32" s="23"/>
      <c r="H32" s="23" t="s">
        <v>35</v>
      </c>
      <c r="I32" s="23"/>
      <c r="J32" s="23"/>
      <c r="K32" s="23" t="s">
        <v>35</v>
      </c>
      <c r="L32" s="23"/>
      <c r="M32" s="23" t="s">
        <v>35</v>
      </c>
      <c r="N32" s="23"/>
      <c r="O32" s="23"/>
      <c r="P32" s="33"/>
      <c r="Q32" s="7"/>
      <c r="R32" s="7"/>
      <c r="S32" s="8"/>
      <c r="T32" s="8"/>
    </row>
    <row r="33" spans="1:20" s="1" customFormat="1" ht="15.75" x14ac:dyDescent="0.25">
      <c r="A33" s="13" t="s">
        <v>2</v>
      </c>
      <c r="B33" s="40" t="s">
        <v>76</v>
      </c>
      <c r="C33" s="13" t="s">
        <v>53</v>
      </c>
      <c r="D33" s="23"/>
      <c r="E33" s="23" t="s">
        <v>35</v>
      </c>
      <c r="F33" s="23" t="s">
        <v>35</v>
      </c>
      <c r="G33" s="23"/>
      <c r="H33" s="23" t="s">
        <v>35</v>
      </c>
      <c r="I33" s="23"/>
      <c r="J33" s="23"/>
      <c r="K33" s="23" t="s">
        <v>35</v>
      </c>
      <c r="L33" s="23"/>
      <c r="M33" s="23" t="s">
        <v>35</v>
      </c>
      <c r="N33" s="23"/>
      <c r="O33" s="23"/>
      <c r="P33" s="33"/>
      <c r="Q33" s="7"/>
      <c r="R33" s="7"/>
      <c r="S33" s="8"/>
      <c r="T33" s="8"/>
    </row>
    <row r="34" spans="1:20" s="1" customFormat="1" ht="15.75" x14ac:dyDescent="0.25">
      <c r="A34" s="13" t="s">
        <v>7</v>
      </c>
      <c r="B34" s="40" t="s">
        <v>46</v>
      </c>
      <c r="C34" s="13" t="s">
        <v>62</v>
      </c>
      <c r="D34" s="23" t="s">
        <v>35</v>
      </c>
      <c r="E34" s="23"/>
      <c r="F34" s="23" t="str">
        <f t="shared" si="4"/>
        <v>N/A</v>
      </c>
      <c r="G34" s="23" t="str">
        <f t="shared" si="5"/>
        <v>N/A</v>
      </c>
      <c r="H34" s="23" t="str">
        <f t="shared" si="6"/>
        <v>N/A</v>
      </c>
      <c r="I34" s="23" t="str">
        <f t="shared" si="7"/>
        <v>N/A</v>
      </c>
      <c r="J34" s="23" t="s">
        <v>35</v>
      </c>
      <c r="K34" s="23"/>
      <c r="L34" s="23" t="str">
        <f t="shared" si="2"/>
        <v>X</v>
      </c>
      <c r="M34" s="23"/>
      <c r="N34" s="23"/>
      <c r="O34" s="23"/>
      <c r="P34" s="33"/>
      <c r="Q34" s="9">
        <v>1315546</v>
      </c>
      <c r="R34" s="9">
        <v>911210</v>
      </c>
      <c r="S34" s="10"/>
      <c r="T34" s="10"/>
    </row>
    <row r="35" spans="1:20" s="1" customFormat="1" ht="61.9" customHeight="1" x14ac:dyDescent="0.25">
      <c r="A35" s="14" t="s">
        <v>4</v>
      </c>
      <c r="B35" s="41" t="s">
        <v>79</v>
      </c>
      <c r="C35" s="13" t="s">
        <v>62</v>
      </c>
      <c r="D35" s="23" t="s">
        <v>35</v>
      </c>
      <c r="E35" s="23"/>
      <c r="F35" s="23" t="str">
        <f t="shared" si="4"/>
        <v>N/A</v>
      </c>
      <c r="G35" s="23" t="str">
        <f t="shared" si="5"/>
        <v>N/A</v>
      </c>
      <c r="H35" s="23" t="str">
        <f t="shared" si="6"/>
        <v>N/A</v>
      </c>
      <c r="I35" s="23" t="str">
        <f t="shared" si="7"/>
        <v>N/A</v>
      </c>
      <c r="J35" s="23" t="s">
        <v>35</v>
      </c>
      <c r="K35" s="23"/>
      <c r="L35" s="23" t="str">
        <f t="shared" si="2"/>
        <v>X</v>
      </c>
      <c r="M35" s="23"/>
      <c r="N35" s="23"/>
      <c r="O35" s="23"/>
      <c r="P35" s="33"/>
      <c r="Q35" s="9">
        <v>1210126</v>
      </c>
      <c r="R35" s="9">
        <v>897379</v>
      </c>
      <c r="S35" s="9">
        <v>1944479</v>
      </c>
      <c r="T35" s="11" t="s">
        <v>34</v>
      </c>
    </row>
    <row r="36" spans="1:20" s="1" customFormat="1" ht="28.5" x14ac:dyDescent="0.25">
      <c r="A36" s="14" t="s">
        <v>4</v>
      </c>
      <c r="B36" s="41" t="s">
        <v>72</v>
      </c>
      <c r="C36" s="13" t="s">
        <v>62</v>
      </c>
      <c r="D36" s="23"/>
      <c r="E36" s="23" t="s">
        <v>35</v>
      </c>
      <c r="F36" s="23" t="s">
        <v>35</v>
      </c>
      <c r="G36" s="23"/>
      <c r="H36" s="23"/>
      <c r="I36" s="23" t="s">
        <v>35</v>
      </c>
      <c r="J36" s="23" t="s">
        <v>35</v>
      </c>
      <c r="K36" s="23"/>
      <c r="L36" s="23"/>
      <c r="M36" s="23"/>
      <c r="N36" s="23" t="s">
        <v>35</v>
      </c>
      <c r="O36" s="23"/>
      <c r="P36" s="33"/>
      <c r="Q36" s="9"/>
      <c r="R36" s="9"/>
      <c r="S36" s="9"/>
      <c r="T36" s="11"/>
    </row>
    <row r="37" spans="1:20" s="1" customFormat="1" ht="15.75" x14ac:dyDescent="0.25">
      <c r="A37" s="14" t="s">
        <v>4</v>
      </c>
      <c r="B37" s="41" t="s">
        <v>78</v>
      </c>
      <c r="C37" s="14" t="s">
        <v>53</v>
      </c>
      <c r="D37" s="23"/>
      <c r="E37" s="23" t="s">
        <v>35</v>
      </c>
      <c r="F37" s="23" t="s">
        <v>35</v>
      </c>
      <c r="G37" s="23"/>
      <c r="H37" s="23"/>
      <c r="I37" s="23" t="s">
        <v>35</v>
      </c>
      <c r="J37" s="23" t="s">
        <v>35</v>
      </c>
      <c r="K37" s="23"/>
      <c r="L37" s="23"/>
      <c r="M37" s="23"/>
      <c r="N37" s="23" t="s">
        <v>35</v>
      </c>
      <c r="O37" s="23"/>
      <c r="P37" s="33"/>
      <c r="Q37" s="9"/>
      <c r="R37" s="9"/>
      <c r="S37" s="9"/>
      <c r="T37" s="11"/>
    </row>
    <row r="38" spans="1:20" s="1" customFormat="1" ht="15.75" x14ac:dyDescent="0.25">
      <c r="A38" s="13" t="s">
        <v>21</v>
      </c>
      <c r="B38" s="40" t="s">
        <v>46</v>
      </c>
      <c r="C38" s="13" t="s">
        <v>62</v>
      </c>
      <c r="D38" s="23" t="s">
        <v>35</v>
      </c>
      <c r="E38" s="23"/>
      <c r="F38" s="23" t="str">
        <f t="shared" si="4"/>
        <v>N/A</v>
      </c>
      <c r="G38" s="23" t="str">
        <f t="shared" si="5"/>
        <v>N/A</v>
      </c>
      <c r="H38" s="23" t="str">
        <f t="shared" si="6"/>
        <v>N/A</v>
      </c>
      <c r="I38" s="23" t="str">
        <f t="shared" si="7"/>
        <v>N/A</v>
      </c>
      <c r="J38" s="23" t="s">
        <v>35</v>
      </c>
      <c r="K38" s="23"/>
      <c r="L38" s="23" t="str">
        <f t="shared" si="2"/>
        <v>X</v>
      </c>
      <c r="M38" s="23"/>
      <c r="N38" s="23"/>
      <c r="O38" s="23"/>
      <c r="P38" s="33"/>
      <c r="Q38" s="9">
        <v>1095807</v>
      </c>
      <c r="R38" s="9">
        <v>788695</v>
      </c>
      <c r="S38" s="10"/>
      <c r="T38" s="10"/>
    </row>
    <row r="39" spans="1:20" s="1" customFormat="1" ht="64.900000000000006" customHeight="1" x14ac:dyDescent="0.25">
      <c r="A39" s="13" t="s">
        <v>21</v>
      </c>
      <c r="B39" s="40" t="s">
        <v>74</v>
      </c>
      <c r="C39" s="13" t="s">
        <v>53</v>
      </c>
      <c r="D39" s="23"/>
      <c r="E39" s="23" t="s">
        <v>35</v>
      </c>
      <c r="F39" s="23" t="str">
        <f t="shared" ref="F39" si="14">IF(D39="X","N/A","")</f>
        <v/>
      </c>
      <c r="G39" s="23" t="s">
        <v>35</v>
      </c>
      <c r="H39" s="23" t="s">
        <v>35</v>
      </c>
      <c r="I39" s="23" t="str">
        <f t="shared" ref="I39" si="15">IF(D39="X","N/A","")</f>
        <v/>
      </c>
      <c r="J39" s="23" t="s">
        <v>35</v>
      </c>
      <c r="K39" s="23"/>
      <c r="L39" s="23" t="str">
        <f t="shared" ref="L39" si="16">IF(D39="X","X","")</f>
        <v/>
      </c>
      <c r="M39" s="23"/>
      <c r="N39" s="23"/>
      <c r="O39" s="23" t="s">
        <v>35</v>
      </c>
      <c r="P39" s="33" t="s">
        <v>80</v>
      </c>
      <c r="Q39" s="9"/>
      <c r="R39" s="9"/>
      <c r="S39" s="10"/>
      <c r="T39" s="10"/>
    </row>
    <row r="40" spans="1:20" s="1" customFormat="1" ht="15.75" x14ac:dyDescent="0.25">
      <c r="A40" s="13" t="s">
        <v>8</v>
      </c>
      <c r="B40" s="40" t="s">
        <v>46</v>
      </c>
      <c r="C40" s="13" t="s">
        <v>62</v>
      </c>
      <c r="D40" s="23" t="s">
        <v>35</v>
      </c>
      <c r="E40" s="23"/>
      <c r="F40" s="23" t="str">
        <f t="shared" si="4"/>
        <v>N/A</v>
      </c>
      <c r="G40" s="23" t="str">
        <f t="shared" si="5"/>
        <v>N/A</v>
      </c>
      <c r="H40" s="23" t="str">
        <f t="shared" si="6"/>
        <v>N/A</v>
      </c>
      <c r="I40" s="23" t="str">
        <f t="shared" si="7"/>
        <v>N/A</v>
      </c>
      <c r="J40" s="23" t="s">
        <v>35</v>
      </c>
      <c r="K40" s="23" t="s">
        <v>35</v>
      </c>
      <c r="L40" s="23" t="str">
        <f t="shared" si="2"/>
        <v>X</v>
      </c>
      <c r="M40" s="23"/>
      <c r="N40" s="23"/>
      <c r="O40" s="23"/>
      <c r="P40" s="33"/>
      <c r="Q40" s="9">
        <v>862505</v>
      </c>
      <c r="R40" s="9">
        <v>715560</v>
      </c>
      <c r="S40" s="10"/>
      <c r="T40" s="10"/>
    </row>
    <row r="41" spans="1:20" s="1" customFormat="1" ht="15.75" x14ac:dyDescent="0.25">
      <c r="A41" s="16" t="s">
        <v>17</v>
      </c>
      <c r="B41" s="43" t="s">
        <v>81</v>
      </c>
      <c r="C41" s="16" t="s">
        <v>62</v>
      </c>
      <c r="D41" s="23"/>
      <c r="E41" s="23" t="s">
        <v>35</v>
      </c>
      <c r="F41" s="23" t="s">
        <v>35</v>
      </c>
      <c r="G41" s="23" t="str">
        <f t="shared" si="5"/>
        <v/>
      </c>
      <c r="H41" s="23" t="str">
        <f t="shared" si="6"/>
        <v/>
      </c>
      <c r="I41" s="23" t="s">
        <v>35</v>
      </c>
      <c r="J41" s="23" t="s">
        <v>35</v>
      </c>
      <c r="K41" s="23"/>
      <c r="L41" s="23" t="str">
        <f t="shared" si="2"/>
        <v/>
      </c>
      <c r="M41" s="23"/>
      <c r="N41" s="23" t="s">
        <v>35</v>
      </c>
      <c r="O41" s="23"/>
      <c r="P41" s="33"/>
      <c r="Q41" s="9">
        <v>831112</v>
      </c>
      <c r="R41" s="9">
        <v>682368</v>
      </c>
      <c r="S41" s="9"/>
      <c r="T41" s="11"/>
    </row>
    <row r="42" spans="1:20" s="1" customFormat="1" ht="15.75" x14ac:dyDescent="0.25">
      <c r="A42" s="17" t="s">
        <v>20</v>
      </c>
      <c r="B42" s="45" t="s">
        <v>46</v>
      </c>
      <c r="C42" s="17" t="s">
        <v>62</v>
      </c>
      <c r="D42" s="23" t="s">
        <v>35</v>
      </c>
      <c r="E42" s="23"/>
      <c r="F42" s="23" t="str">
        <f t="shared" si="4"/>
        <v>N/A</v>
      </c>
      <c r="G42" s="23" t="str">
        <f t="shared" si="5"/>
        <v>N/A</v>
      </c>
      <c r="H42" s="23" t="str">
        <f t="shared" si="6"/>
        <v>N/A</v>
      </c>
      <c r="I42" s="23" t="str">
        <f t="shared" si="7"/>
        <v>N/A</v>
      </c>
      <c r="J42" s="23" t="s">
        <v>35</v>
      </c>
      <c r="K42" s="23"/>
      <c r="L42" s="23" t="str">
        <f t="shared" si="2"/>
        <v>X</v>
      </c>
      <c r="M42" s="23"/>
      <c r="N42" s="23"/>
      <c r="O42" s="23"/>
      <c r="P42" s="33"/>
      <c r="Q42" s="9">
        <v>668201</v>
      </c>
      <c r="R42" s="9">
        <v>511649</v>
      </c>
      <c r="S42" s="10"/>
      <c r="T42" s="10"/>
    </row>
    <row r="43" spans="1:20" s="1" customFormat="1" ht="15.75" x14ac:dyDescent="0.25">
      <c r="A43" s="15" t="s">
        <v>9</v>
      </c>
      <c r="B43" s="42" t="s">
        <v>46</v>
      </c>
      <c r="C43" s="17" t="s">
        <v>62</v>
      </c>
      <c r="D43" s="23" t="s">
        <v>35</v>
      </c>
      <c r="E43" s="23"/>
      <c r="F43" s="23" t="str">
        <f t="shared" si="4"/>
        <v>N/A</v>
      </c>
      <c r="G43" s="23" t="str">
        <f t="shared" si="5"/>
        <v>N/A</v>
      </c>
      <c r="H43" s="23" t="str">
        <f t="shared" si="6"/>
        <v>N/A</v>
      </c>
      <c r="I43" s="23" t="str">
        <f t="shared" si="7"/>
        <v>N/A</v>
      </c>
      <c r="J43" s="23" t="s">
        <v>35</v>
      </c>
      <c r="K43" s="23"/>
      <c r="L43" s="23" t="str">
        <f t="shared" si="2"/>
        <v>X</v>
      </c>
      <c r="M43" s="23"/>
      <c r="N43" s="23"/>
      <c r="O43" s="23"/>
      <c r="P43" s="33"/>
      <c r="Q43" s="9">
        <v>601239</v>
      </c>
      <c r="R43" s="9">
        <v>456902</v>
      </c>
      <c r="S43" s="10"/>
      <c r="T43" s="10"/>
    </row>
    <row r="44" spans="1:20" s="1" customFormat="1" ht="15.75" x14ac:dyDescent="0.25">
      <c r="A44" s="13" t="s">
        <v>23</v>
      </c>
      <c r="B44" s="40" t="s">
        <v>46</v>
      </c>
      <c r="C44" s="17" t="s">
        <v>62</v>
      </c>
      <c r="D44" s="23" t="s">
        <v>35</v>
      </c>
      <c r="E44" s="23"/>
      <c r="F44" s="23" t="str">
        <f t="shared" si="4"/>
        <v>N/A</v>
      </c>
      <c r="G44" s="23" t="str">
        <f t="shared" si="5"/>
        <v>N/A</v>
      </c>
      <c r="H44" s="23" t="str">
        <f t="shared" si="6"/>
        <v>N/A</v>
      </c>
      <c r="I44" s="23" t="str">
        <f t="shared" si="7"/>
        <v>N/A</v>
      </c>
      <c r="J44" s="23" t="s">
        <v>35</v>
      </c>
      <c r="K44" s="23"/>
      <c r="L44" s="23" t="str">
        <f t="shared" si="2"/>
        <v>X</v>
      </c>
      <c r="M44" s="23"/>
      <c r="N44" s="23"/>
      <c r="O44" s="23"/>
      <c r="P44" s="33"/>
      <c r="Q44" s="9">
        <v>573064</v>
      </c>
      <c r="R44" s="9">
        <v>431938</v>
      </c>
      <c r="S44" s="10"/>
      <c r="T44" s="10"/>
    </row>
    <row r="45" spans="1:20" s="1" customFormat="1" ht="15.75" x14ac:dyDescent="0.25">
      <c r="A45" s="13" t="s">
        <v>5</v>
      </c>
      <c r="B45" s="40" t="s">
        <v>46</v>
      </c>
      <c r="C45" s="13" t="s">
        <v>82</v>
      </c>
      <c r="D45" s="23" t="s">
        <v>35</v>
      </c>
      <c r="E45" s="23"/>
      <c r="F45" s="23" t="str">
        <f t="shared" si="4"/>
        <v>N/A</v>
      </c>
      <c r="G45" s="23" t="str">
        <f t="shared" si="5"/>
        <v>N/A</v>
      </c>
      <c r="H45" s="23" t="str">
        <f t="shared" si="6"/>
        <v>N/A</v>
      </c>
      <c r="I45" s="23" t="str">
        <f t="shared" si="7"/>
        <v>N/A</v>
      </c>
      <c r="J45" s="23" t="s">
        <v>35</v>
      </c>
      <c r="K45" s="23"/>
      <c r="L45" s="23" t="str">
        <f t="shared" si="2"/>
        <v>X</v>
      </c>
      <c r="M45" s="23"/>
      <c r="N45" s="23"/>
      <c r="O45" s="23"/>
      <c r="P45" s="33"/>
      <c r="Q45" s="9">
        <v>489457</v>
      </c>
      <c r="R45" s="9">
        <v>414678</v>
      </c>
      <c r="S45" s="10"/>
      <c r="T45" s="10"/>
    </row>
    <row r="46" spans="1:20" s="1" customFormat="1" ht="15.75" x14ac:dyDescent="0.25">
      <c r="A46" s="13" t="s">
        <v>22</v>
      </c>
      <c r="B46" s="44" t="s">
        <v>71</v>
      </c>
      <c r="C46" s="36"/>
      <c r="D46" s="34"/>
      <c r="E46" s="34"/>
      <c r="F46" s="34" t="str">
        <f t="shared" si="4"/>
        <v/>
      </c>
      <c r="G46" s="34" t="str">
        <f t="shared" si="5"/>
        <v/>
      </c>
      <c r="H46" s="34" t="str">
        <f t="shared" si="6"/>
        <v/>
      </c>
      <c r="I46" s="34" t="str">
        <f t="shared" si="7"/>
        <v/>
      </c>
      <c r="J46" s="34"/>
      <c r="K46" s="34"/>
      <c r="L46" s="34" t="str">
        <f t="shared" si="2"/>
        <v/>
      </c>
      <c r="M46" s="34"/>
      <c r="N46" s="34"/>
      <c r="O46" s="34"/>
      <c r="P46" s="35" t="s">
        <v>83</v>
      </c>
      <c r="Q46" s="9">
        <v>510732</v>
      </c>
      <c r="R46" s="9">
        <v>387290</v>
      </c>
      <c r="S46" s="10"/>
      <c r="T46" s="10"/>
    </row>
    <row r="47" spans="1:20" s="1" customFormat="1" ht="15.75" x14ac:dyDescent="0.25">
      <c r="A47" s="16" t="s">
        <v>19</v>
      </c>
      <c r="B47" s="43" t="s">
        <v>46</v>
      </c>
      <c r="C47" s="16" t="s">
        <v>62</v>
      </c>
      <c r="D47" s="23" t="s">
        <v>35</v>
      </c>
      <c r="E47" s="23"/>
      <c r="F47" s="23" t="str">
        <f t="shared" si="4"/>
        <v>N/A</v>
      </c>
      <c r="G47" s="23" t="str">
        <f t="shared" si="5"/>
        <v>N/A</v>
      </c>
      <c r="H47" s="23" t="str">
        <f t="shared" si="6"/>
        <v>N/A</v>
      </c>
      <c r="I47" s="23" t="str">
        <f t="shared" si="7"/>
        <v>N/A</v>
      </c>
      <c r="J47" s="23" t="s">
        <v>35</v>
      </c>
      <c r="K47" s="23" t="s">
        <v>35</v>
      </c>
      <c r="L47" s="23" t="str">
        <f t="shared" si="2"/>
        <v>X</v>
      </c>
      <c r="M47" s="23"/>
      <c r="N47" s="23"/>
      <c r="O47" s="23"/>
      <c r="P47" s="33"/>
      <c r="Q47" s="9">
        <v>474492</v>
      </c>
      <c r="R47" s="9">
        <v>385118</v>
      </c>
      <c r="S47" s="10"/>
      <c r="T47" s="10"/>
    </row>
    <row r="48" spans="1:20" s="1" customFormat="1" ht="15.75" x14ac:dyDescent="0.25">
      <c r="A48" s="13" t="s">
        <v>12</v>
      </c>
      <c r="B48" s="40" t="s">
        <v>46</v>
      </c>
      <c r="C48" s="16" t="s">
        <v>62</v>
      </c>
      <c r="D48" s="23" t="s">
        <v>35</v>
      </c>
      <c r="E48" s="23"/>
      <c r="F48" s="23" t="str">
        <f t="shared" si="4"/>
        <v>N/A</v>
      </c>
      <c r="G48" s="23" t="str">
        <f t="shared" si="5"/>
        <v>N/A</v>
      </c>
      <c r="H48" s="23" t="str">
        <f t="shared" si="6"/>
        <v>N/A</v>
      </c>
      <c r="I48" s="23" t="str">
        <f t="shared" si="7"/>
        <v>N/A</v>
      </c>
      <c r="J48" s="23" t="s">
        <v>35</v>
      </c>
      <c r="K48" s="23"/>
      <c r="L48" s="23" t="str">
        <f t="shared" si="2"/>
        <v>X</v>
      </c>
      <c r="M48" s="23"/>
      <c r="N48" s="23"/>
      <c r="O48" s="23"/>
      <c r="P48" s="33"/>
      <c r="Q48" s="9">
        <v>394830</v>
      </c>
      <c r="R48" s="9">
        <v>300959</v>
      </c>
      <c r="S48" s="10"/>
      <c r="T48" s="10"/>
    </row>
    <row r="49" spans="1:20" s="1" customFormat="1" ht="57" x14ac:dyDescent="0.25">
      <c r="A49" s="16" t="s">
        <v>14</v>
      </c>
      <c r="B49" s="43" t="s">
        <v>84</v>
      </c>
      <c r="C49" s="16" t="s">
        <v>62</v>
      </c>
      <c r="D49" s="23" t="s">
        <v>35</v>
      </c>
      <c r="E49" s="23"/>
      <c r="F49" s="23" t="str">
        <f t="shared" si="4"/>
        <v>N/A</v>
      </c>
      <c r="G49" s="23" t="str">
        <f t="shared" si="5"/>
        <v>N/A</v>
      </c>
      <c r="H49" s="23" t="str">
        <f t="shared" si="6"/>
        <v>N/A</v>
      </c>
      <c r="I49" s="23" t="str">
        <f t="shared" si="7"/>
        <v>N/A</v>
      </c>
      <c r="J49" s="23" t="s">
        <v>35</v>
      </c>
      <c r="K49" s="23" t="s">
        <v>35</v>
      </c>
      <c r="L49" s="23" t="str">
        <f t="shared" si="2"/>
        <v>X</v>
      </c>
      <c r="M49" s="23"/>
      <c r="N49" s="23"/>
      <c r="O49" s="23"/>
      <c r="P49" s="33"/>
      <c r="Q49" s="9">
        <v>285060</v>
      </c>
      <c r="R49" s="9">
        <v>251085</v>
      </c>
      <c r="S49" s="9"/>
      <c r="T49" s="11"/>
    </row>
    <row r="50" spans="1:20" s="1" customFormat="1" ht="28.5" x14ac:dyDescent="0.25">
      <c r="A50" s="16" t="s">
        <v>14</v>
      </c>
      <c r="B50" s="43" t="s">
        <v>72</v>
      </c>
      <c r="C50" s="16" t="s">
        <v>62</v>
      </c>
      <c r="D50" s="23"/>
      <c r="E50" s="23" t="s">
        <v>35</v>
      </c>
      <c r="F50" s="23" t="s">
        <v>35</v>
      </c>
      <c r="G50" s="23"/>
      <c r="H50" s="23"/>
      <c r="I50" s="23" t="s">
        <v>35</v>
      </c>
      <c r="J50" s="23" t="s">
        <v>35</v>
      </c>
      <c r="K50" s="23"/>
      <c r="L50" s="23" t="str">
        <f t="shared" si="2"/>
        <v/>
      </c>
      <c r="M50" s="23"/>
      <c r="N50" s="23" t="s">
        <v>35</v>
      </c>
      <c r="O50" s="23"/>
      <c r="P50" s="33"/>
      <c r="Q50" s="9"/>
      <c r="R50" s="9"/>
      <c r="S50" s="9"/>
      <c r="T50" s="11"/>
    </row>
    <row r="51" spans="1:20" s="1" customFormat="1" ht="42.75" x14ac:dyDescent="0.25">
      <c r="A51" s="16" t="s">
        <v>16</v>
      </c>
      <c r="B51" s="43" t="s">
        <v>85</v>
      </c>
      <c r="C51" s="16" t="s">
        <v>62</v>
      </c>
      <c r="D51" s="23" t="s">
        <v>35</v>
      </c>
      <c r="E51" s="23"/>
      <c r="F51" s="23" t="str">
        <f t="shared" si="4"/>
        <v>N/A</v>
      </c>
      <c r="G51" s="23" t="str">
        <f t="shared" si="5"/>
        <v>N/A</v>
      </c>
      <c r="H51" s="23" t="str">
        <f t="shared" si="6"/>
        <v>N/A</v>
      </c>
      <c r="I51" s="23" t="str">
        <f t="shared" si="7"/>
        <v>N/A</v>
      </c>
      <c r="J51" s="23" t="s">
        <v>35</v>
      </c>
      <c r="K51" s="23" t="s">
        <v>35</v>
      </c>
      <c r="L51" s="23" t="str">
        <f t="shared" si="2"/>
        <v>X</v>
      </c>
      <c r="M51" s="23"/>
      <c r="N51" s="23"/>
      <c r="O51" s="23"/>
      <c r="P51" s="33"/>
      <c r="Q51" s="9">
        <v>328224</v>
      </c>
      <c r="R51" s="9">
        <v>228503</v>
      </c>
      <c r="S51" s="9"/>
      <c r="T51" s="11"/>
    </row>
    <row r="52" spans="1:20" s="1" customFormat="1" ht="28.5" x14ac:dyDescent="0.25">
      <c r="A52" s="16" t="s">
        <v>16</v>
      </c>
      <c r="B52" s="43" t="s">
        <v>72</v>
      </c>
      <c r="C52" s="16" t="s">
        <v>62</v>
      </c>
      <c r="D52" s="23"/>
      <c r="E52" s="23" t="s">
        <v>35</v>
      </c>
      <c r="F52" s="23" t="s">
        <v>35</v>
      </c>
      <c r="G52" s="23"/>
      <c r="H52" s="23"/>
      <c r="I52" s="23" t="s">
        <v>35</v>
      </c>
      <c r="J52" s="23" t="s">
        <v>35</v>
      </c>
      <c r="K52" s="23" t="s">
        <v>35</v>
      </c>
      <c r="L52" s="23" t="str">
        <f t="shared" si="2"/>
        <v/>
      </c>
      <c r="M52" s="23"/>
      <c r="N52" s="23" t="s">
        <v>35</v>
      </c>
      <c r="O52" s="23"/>
      <c r="P52" s="33"/>
      <c r="Q52" s="9"/>
      <c r="R52" s="9"/>
      <c r="S52" s="9"/>
      <c r="T52" s="11"/>
    </row>
    <row r="53" spans="1:20" s="1" customFormat="1" ht="15.75" x14ac:dyDescent="0.25">
      <c r="A53" s="13" t="s">
        <v>11</v>
      </c>
      <c r="B53" s="40" t="s">
        <v>46</v>
      </c>
      <c r="C53" s="16" t="s">
        <v>62</v>
      </c>
      <c r="D53" s="23" t="s">
        <v>35</v>
      </c>
      <c r="E53" s="23"/>
      <c r="F53" s="23" t="str">
        <f t="shared" si="4"/>
        <v>N/A</v>
      </c>
      <c r="G53" s="23" t="str">
        <f t="shared" si="5"/>
        <v>N/A</v>
      </c>
      <c r="H53" s="23" t="str">
        <f t="shared" si="6"/>
        <v>N/A</v>
      </c>
      <c r="I53" s="23" t="str">
        <f t="shared" si="7"/>
        <v>N/A</v>
      </c>
      <c r="J53" s="23" t="s">
        <v>35</v>
      </c>
      <c r="K53" s="23"/>
      <c r="L53" s="23" t="str">
        <f t="shared" si="2"/>
        <v>X</v>
      </c>
      <c r="M53" s="23"/>
      <c r="N53" s="23"/>
      <c r="O53" s="23"/>
      <c r="P53" s="33"/>
      <c r="Q53" s="9">
        <v>366633</v>
      </c>
      <c r="R53" s="9">
        <v>147527</v>
      </c>
      <c r="S53" s="10"/>
      <c r="T53" s="10"/>
    </row>
    <row r="54" spans="1:20" s="1" customFormat="1" ht="15.75" x14ac:dyDescent="0.25">
      <c r="A54" s="13" t="s">
        <v>26</v>
      </c>
      <c r="B54" s="40" t="s">
        <v>46</v>
      </c>
      <c r="C54" s="16" t="s">
        <v>62</v>
      </c>
      <c r="D54" s="23" t="s">
        <v>35</v>
      </c>
      <c r="E54" s="23"/>
      <c r="F54" s="23" t="str">
        <f t="shared" si="4"/>
        <v>N/A</v>
      </c>
      <c r="G54" s="23" t="str">
        <f t="shared" si="5"/>
        <v>N/A</v>
      </c>
      <c r="H54" s="23" t="str">
        <f t="shared" si="6"/>
        <v>N/A</v>
      </c>
      <c r="I54" s="23" t="str">
        <f t="shared" si="7"/>
        <v>N/A</v>
      </c>
      <c r="J54" s="23" t="s">
        <v>35</v>
      </c>
      <c r="K54" s="23"/>
      <c r="L54" s="23" t="str">
        <f t="shared" si="2"/>
        <v>X</v>
      </c>
      <c r="M54" s="23"/>
      <c r="N54" s="23"/>
      <c r="O54" s="23"/>
      <c r="P54" s="33"/>
      <c r="Q54" s="9">
        <v>138609</v>
      </c>
      <c r="R54" s="9">
        <v>107358</v>
      </c>
      <c r="S54" s="10"/>
      <c r="T54" s="10"/>
    </row>
    <row r="55" spans="1:20" s="1" customFormat="1" ht="15.75" x14ac:dyDescent="0.25">
      <c r="A55" s="13" t="s">
        <v>13</v>
      </c>
      <c r="B55" s="40" t="s">
        <v>46</v>
      </c>
      <c r="C55" s="13" t="s">
        <v>62</v>
      </c>
      <c r="D55" s="23" t="s">
        <v>35</v>
      </c>
      <c r="E55" s="23"/>
      <c r="F55" s="23" t="str">
        <f t="shared" si="4"/>
        <v>N/A</v>
      </c>
      <c r="G55" s="23" t="str">
        <f t="shared" si="5"/>
        <v>N/A</v>
      </c>
      <c r="H55" s="23" t="str">
        <f t="shared" si="6"/>
        <v>N/A</v>
      </c>
      <c r="I55" s="23" t="str">
        <f t="shared" si="7"/>
        <v>N/A</v>
      </c>
      <c r="J55" s="23" t="s">
        <v>35</v>
      </c>
      <c r="K55" s="23"/>
      <c r="L55" s="23" t="str">
        <f t="shared" si="2"/>
        <v>X</v>
      </c>
      <c r="M55" s="23"/>
      <c r="N55" s="23"/>
      <c r="O55" s="23"/>
      <c r="P55" s="33"/>
      <c r="Q55" s="9">
        <v>37485</v>
      </c>
      <c r="R55" s="9">
        <v>19238</v>
      </c>
      <c r="S55" s="10"/>
      <c r="T55" s="10"/>
    </row>
    <row r="56" spans="1:20" x14ac:dyDescent="0.25">
      <c r="D56" s="18"/>
      <c r="E56" s="18"/>
      <c r="F56" s="19"/>
      <c r="G56" s="19"/>
      <c r="H56" s="20"/>
      <c r="I56" s="20"/>
      <c r="J56" s="20"/>
      <c r="K56" s="20"/>
      <c r="L56" s="20"/>
      <c r="M56" s="20"/>
      <c r="N56" s="20"/>
      <c r="O56" s="20"/>
      <c r="P56" s="20"/>
    </row>
    <row r="57" spans="1:20" x14ac:dyDescent="0.25">
      <c r="D57" s="18"/>
      <c r="E57" s="18"/>
      <c r="F57" s="19"/>
      <c r="G57" s="19"/>
      <c r="H57" s="20"/>
      <c r="I57" s="20"/>
      <c r="J57" s="20"/>
      <c r="K57" s="20"/>
      <c r="L57" s="20"/>
      <c r="M57" s="20"/>
      <c r="N57" s="20"/>
      <c r="O57" s="20"/>
      <c r="P57" s="20"/>
    </row>
    <row r="58" spans="1:20" x14ac:dyDescent="0.25">
      <c r="D58" s="18"/>
      <c r="E58" s="18"/>
      <c r="F58" s="19"/>
      <c r="G58" s="19"/>
      <c r="H58" s="20"/>
      <c r="I58" s="20"/>
      <c r="J58" s="20"/>
      <c r="K58" s="20"/>
      <c r="L58" s="20"/>
      <c r="M58" s="20"/>
      <c r="N58" s="20"/>
      <c r="O58" s="20"/>
      <c r="P58" s="20"/>
    </row>
    <row r="59" spans="1:20" x14ac:dyDescent="0.25">
      <c r="D59" s="18"/>
      <c r="E59" s="18"/>
      <c r="F59" s="19"/>
      <c r="G59" s="19"/>
      <c r="H59" s="20"/>
      <c r="I59" s="20"/>
      <c r="J59" s="20"/>
      <c r="K59" s="20"/>
      <c r="L59" s="20"/>
      <c r="M59" s="20"/>
      <c r="N59" s="20"/>
      <c r="O59" s="20"/>
      <c r="P59" s="20"/>
    </row>
    <row r="60" spans="1:20" ht="74.45" customHeight="1" x14ac:dyDescent="0.25">
      <c r="D60" s="18"/>
      <c r="E60" s="18"/>
      <c r="F60" s="19"/>
      <c r="G60" s="19"/>
      <c r="H60" s="20"/>
      <c r="I60" s="20"/>
      <c r="J60" s="20"/>
      <c r="K60" s="20"/>
      <c r="L60" s="20"/>
      <c r="M60" s="20"/>
      <c r="N60" s="20"/>
      <c r="O60" s="20"/>
      <c r="P60" s="20"/>
    </row>
    <row r="61" spans="1:20" x14ac:dyDescent="0.25">
      <c r="D61" s="18"/>
      <c r="E61" s="18"/>
      <c r="F61" s="19"/>
      <c r="G61" s="19"/>
      <c r="H61" s="20"/>
      <c r="I61" s="20"/>
      <c r="J61" s="20"/>
      <c r="K61" s="20"/>
      <c r="L61" s="20"/>
      <c r="M61" s="20"/>
      <c r="N61" s="20"/>
      <c r="O61" s="20"/>
      <c r="P61" s="20"/>
    </row>
    <row r="62" spans="1:20" x14ac:dyDescent="0.25">
      <c r="D62" s="18"/>
      <c r="E62" s="18"/>
      <c r="F62" s="19"/>
      <c r="G62" s="19"/>
      <c r="H62" s="20"/>
      <c r="I62" s="20"/>
      <c r="J62" s="20"/>
      <c r="K62" s="20"/>
      <c r="L62" s="20"/>
      <c r="M62" s="20"/>
      <c r="N62" s="20"/>
      <c r="O62" s="20"/>
      <c r="P62" s="20"/>
    </row>
    <row r="63" spans="1:20" x14ac:dyDescent="0.25">
      <c r="F63" s="6"/>
      <c r="G63" s="6"/>
    </row>
    <row r="64" spans="1:20" x14ac:dyDescent="0.25">
      <c r="F64" s="6"/>
      <c r="G64" s="6"/>
    </row>
    <row r="65" spans="6:7" x14ac:dyDescent="0.25">
      <c r="F65" s="6"/>
      <c r="G65" s="6"/>
    </row>
    <row r="66" spans="6:7" x14ac:dyDescent="0.25">
      <c r="F66" s="6"/>
      <c r="G66" s="6"/>
    </row>
    <row r="67" spans="6:7" x14ac:dyDescent="0.25">
      <c r="F67" s="6"/>
      <c r="G67" s="6"/>
    </row>
    <row r="68" spans="6:7" x14ac:dyDescent="0.25">
      <c r="F68" s="6"/>
      <c r="G68" s="6"/>
    </row>
    <row r="69" spans="6:7" x14ac:dyDescent="0.25">
      <c r="F69" s="6"/>
      <c r="G69" s="6"/>
    </row>
    <row r="70" spans="6:7" x14ac:dyDescent="0.25">
      <c r="F70" s="6"/>
      <c r="G70" s="6"/>
    </row>
    <row r="71" spans="6:7" x14ac:dyDescent="0.25">
      <c r="F71" s="6"/>
      <c r="G71" s="6"/>
    </row>
    <row r="72" spans="6:7" x14ac:dyDescent="0.25">
      <c r="F72" s="6"/>
      <c r="G72" s="6"/>
    </row>
    <row r="73" spans="6:7" x14ac:dyDescent="0.25">
      <c r="F73" s="6"/>
      <c r="G73" s="6"/>
    </row>
    <row r="74" spans="6:7" x14ac:dyDescent="0.25">
      <c r="F74" s="6"/>
      <c r="G74" s="6"/>
    </row>
    <row r="75" spans="6:7" x14ac:dyDescent="0.25">
      <c r="F75" s="6"/>
      <c r="G75" s="6"/>
    </row>
    <row r="76" spans="6:7" x14ac:dyDescent="0.25">
      <c r="F76" s="6"/>
      <c r="G76" s="6"/>
    </row>
    <row r="77" spans="6:7" x14ac:dyDescent="0.25">
      <c r="F77" s="6"/>
      <c r="G77" s="6"/>
    </row>
    <row r="78" spans="6:7" x14ac:dyDescent="0.25">
      <c r="F78" s="6"/>
      <c r="G78" s="6"/>
    </row>
    <row r="79" spans="6:7" x14ac:dyDescent="0.25">
      <c r="F79" s="6"/>
      <c r="G79" s="6"/>
    </row>
    <row r="80" spans="6:7" x14ac:dyDescent="0.25">
      <c r="F80" s="6"/>
      <c r="G80" s="6"/>
    </row>
    <row r="81" spans="6:7" x14ac:dyDescent="0.25">
      <c r="F81" s="6"/>
      <c r="G81" s="6"/>
    </row>
    <row r="82" spans="6:7" x14ac:dyDescent="0.25">
      <c r="F82" s="6"/>
      <c r="G82" s="6"/>
    </row>
    <row r="83" spans="6:7" x14ac:dyDescent="0.25">
      <c r="F83" s="6"/>
      <c r="G83" s="6"/>
    </row>
    <row r="84" spans="6:7" x14ac:dyDescent="0.25">
      <c r="F84" s="6"/>
      <c r="G84" s="6"/>
    </row>
    <row r="85" spans="6:7" x14ac:dyDescent="0.25">
      <c r="F85" s="6"/>
      <c r="G85" s="6"/>
    </row>
    <row r="86" spans="6:7" x14ac:dyDescent="0.25">
      <c r="F86" s="6"/>
      <c r="G86" s="6"/>
    </row>
    <row r="87" spans="6:7" x14ac:dyDescent="0.25">
      <c r="F87" s="6"/>
      <c r="G87" s="6"/>
    </row>
    <row r="88" spans="6:7" x14ac:dyDescent="0.25">
      <c r="F88" s="6"/>
      <c r="G88" s="6"/>
    </row>
    <row r="89" spans="6:7" x14ac:dyDescent="0.25">
      <c r="F89" s="6"/>
      <c r="G89" s="6"/>
    </row>
    <row r="90" spans="6:7" x14ac:dyDescent="0.25">
      <c r="F90" s="6"/>
      <c r="G90" s="6"/>
    </row>
    <row r="91" spans="6:7" x14ac:dyDescent="0.25">
      <c r="F91" s="6"/>
      <c r="G91" s="6"/>
    </row>
    <row r="92" spans="6:7" x14ac:dyDescent="0.25">
      <c r="F92" s="6"/>
      <c r="G92" s="6"/>
    </row>
    <row r="93" spans="6:7" x14ac:dyDescent="0.25">
      <c r="F93" s="6"/>
      <c r="G93" s="6"/>
    </row>
    <row r="94" spans="6:7" x14ac:dyDescent="0.25">
      <c r="F94" s="6"/>
      <c r="G94" s="6"/>
    </row>
    <row r="95" spans="6:7" x14ac:dyDescent="0.25">
      <c r="F95" s="6"/>
      <c r="G95" s="6"/>
    </row>
    <row r="96" spans="6:7" x14ac:dyDescent="0.25">
      <c r="F96" s="6"/>
      <c r="G96" s="6"/>
    </row>
    <row r="97" spans="6:7" x14ac:dyDescent="0.25">
      <c r="F97" s="6"/>
      <c r="G97" s="6"/>
    </row>
    <row r="98" spans="6:7" x14ac:dyDescent="0.25">
      <c r="F98" s="6"/>
      <c r="G98" s="6"/>
    </row>
    <row r="99" spans="6:7" x14ac:dyDescent="0.25">
      <c r="F99" s="6"/>
      <c r="G99" s="6"/>
    </row>
    <row r="100" spans="6:7" x14ac:dyDescent="0.25">
      <c r="F100" s="6"/>
      <c r="G100" s="6"/>
    </row>
    <row r="101" spans="6:7" x14ac:dyDescent="0.25">
      <c r="F101" s="6"/>
      <c r="G101" s="6"/>
    </row>
    <row r="102" spans="6:7" x14ac:dyDescent="0.25">
      <c r="F102" s="6"/>
      <c r="G102" s="6"/>
    </row>
    <row r="103" spans="6:7" x14ac:dyDescent="0.25">
      <c r="F103" s="6"/>
      <c r="G103" s="6"/>
    </row>
    <row r="104" spans="6:7" x14ac:dyDescent="0.25">
      <c r="F104" s="6"/>
      <c r="G104" s="6"/>
    </row>
    <row r="105" spans="6:7" x14ac:dyDescent="0.25">
      <c r="F105" s="6"/>
      <c r="G105" s="6"/>
    </row>
    <row r="106" spans="6:7" x14ac:dyDescent="0.25">
      <c r="F106" s="6"/>
      <c r="G106" s="6"/>
    </row>
    <row r="107" spans="6:7" x14ac:dyDescent="0.25">
      <c r="F107" s="6"/>
      <c r="G107" s="6"/>
    </row>
    <row r="108" spans="6:7" x14ac:dyDescent="0.25">
      <c r="F108" s="6"/>
      <c r="G108" s="6"/>
    </row>
    <row r="109" spans="6:7" x14ac:dyDescent="0.25">
      <c r="F109" s="6"/>
      <c r="G109" s="6"/>
    </row>
    <row r="110" spans="6:7" x14ac:dyDescent="0.25">
      <c r="F110" s="6"/>
      <c r="G110" s="6"/>
    </row>
    <row r="111" spans="6:7" x14ac:dyDescent="0.25">
      <c r="F111" s="6"/>
      <c r="G111" s="6"/>
    </row>
    <row r="112" spans="6:7" x14ac:dyDescent="0.25">
      <c r="F112" s="6"/>
      <c r="G112" s="6"/>
    </row>
    <row r="113" spans="6:7" x14ac:dyDescent="0.25">
      <c r="F113" s="6"/>
      <c r="G113" s="6"/>
    </row>
    <row r="114" spans="6:7" x14ac:dyDescent="0.25">
      <c r="F114" s="6"/>
      <c r="G114" s="6"/>
    </row>
    <row r="115" spans="6:7" x14ac:dyDescent="0.25">
      <c r="F115" s="6"/>
      <c r="G115" s="6"/>
    </row>
    <row r="116" spans="6:7" x14ac:dyDescent="0.25">
      <c r="F116" s="6"/>
      <c r="G116" s="6"/>
    </row>
    <row r="117" spans="6:7" x14ac:dyDescent="0.25">
      <c r="F117" s="6"/>
      <c r="G117" s="6"/>
    </row>
    <row r="118" spans="6:7" x14ac:dyDescent="0.25">
      <c r="F118" s="6"/>
      <c r="G118" s="6"/>
    </row>
    <row r="119" spans="6:7" x14ac:dyDescent="0.25">
      <c r="F119" s="6"/>
      <c r="G119" s="6"/>
    </row>
    <row r="120" spans="6:7" x14ac:dyDescent="0.25">
      <c r="F120" s="6"/>
      <c r="G120" s="6"/>
    </row>
    <row r="121" spans="6:7" x14ac:dyDescent="0.25">
      <c r="F121" s="6"/>
      <c r="G121" s="6"/>
    </row>
    <row r="122" spans="6:7" x14ac:dyDescent="0.25">
      <c r="F122" s="6"/>
      <c r="G122" s="6"/>
    </row>
    <row r="123" spans="6:7" x14ac:dyDescent="0.25">
      <c r="F123" s="6"/>
      <c r="G123" s="6"/>
    </row>
    <row r="124" spans="6:7" x14ac:dyDescent="0.25">
      <c r="F124" s="6"/>
      <c r="G124" s="6"/>
    </row>
    <row r="125" spans="6:7" x14ac:dyDescent="0.25">
      <c r="F125" s="6"/>
      <c r="G125" s="6"/>
    </row>
  </sheetData>
  <autoFilter ref="A5:T55"/>
  <sortState ref="A4:AC56">
    <sortCondition descending="1" ref="R4:R64"/>
  </sortState>
  <mergeCells count="5">
    <mergeCell ref="L4:O4"/>
    <mergeCell ref="D4:E4"/>
    <mergeCell ref="F4:G4"/>
    <mergeCell ref="H4:I4"/>
    <mergeCell ref="J4:K4"/>
  </mergeCells>
  <conditionalFormatting sqref="H20:I38 H40:I55 L40:O55 H6:I14 D6:E55 L6:O38">
    <cfRule type="notContainsText" dxfId="5" priority="12" operator="notContains" text="X">
      <formula>ISERROR(SEARCH("X",D6))</formula>
    </cfRule>
  </conditionalFormatting>
  <conditionalFormatting sqref="F20:G38 J40:K55 F40:G55 F6:G14 J6:K38">
    <cfRule type="notContainsText" dxfId="4" priority="9" operator="notContains" text="X">
      <formula>ISERROR(SEARCH("X",F6))</formula>
    </cfRule>
  </conditionalFormatting>
  <conditionalFormatting sqref="H15:I19">
    <cfRule type="notContainsText" dxfId="3" priority="4" operator="notContains" text="X">
      <formula>ISERROR(SEARCH("X",H15))</formula>
    </cfRule>
  </conditionalFormatting>
  <conditionalFormatting sqref="F15:G19">
    <cfRule type="notContainsText" dxfId="2" priority="3" operator="notContains" text="X">
      <formula>ISERROR(SEARCH("X",F15))</formula>
    </cfRule>
  </conditionalFormatting>
  <conditionalFormatting sqref="H39:I39 L39:O39">
    <cfRule type="notContainsText" dxfId="1" priority="2" operator="notContains" text="X">
      <formula>ISERROR(SEARCH("X",H39))</formula>
    </cfRule>
  </conditionalFormatting>
  <conditionalFormatting sqref="F39:G39 J39:K39">
    <cfRule type="notContainsText" dxfId="0" priority="1" operator="notContains" text="X">
      <formula>ISERROR(SEARCH("X",F39))</formula>
    </cfRule>
  </conditionalFormatting>
  <printOptions horizontalCentered="1" gridLines="1"/>
  <pageMargins left="0.7" right="0.7" top="0.75" bottom="0.75" header="0.3" footer="0.3"/>
  <pageSetup paperSize="5" scale="39" fitToHeight="9"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2"/>
  <sheetViews>
    <sheetView workbookViewId="0">
      <selection activeCell="A3" sqref="A3"/>
    </sheetView>
  </sheetViews>
  <sheetFormatPr defaultRowHeight="15" x14ac:dyDescent="0.25"/>
  <sheetData>
    <row r="1" spans="1:2" x14ac:dyDescent="0.25">
      <c r="A1" t="s">
        <v>25</v>
      </c>
      <c r="B1" t="s">
        <v>27</v>
      </c>
    </row>
    <row r="2" spans="1:2" x14ac:dyDescent="0.25">
      <c r="A2" t="s">
        <v>29</v>
      </c>
      <c r="B2" t="s">
        <v>28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2</vt:i4>
      </vt:variant>
    </vt:vector>
  </HeadingPairs>
  <TitlesOfParts>
    <vt:vector size="4" baseType="lpstr">
      <vt:lpstr>VAT Tax Request</vt:lpstr>
      <vt:lpstr>Data</vt:lpstr>
      <vt:lpstr>'VAT Tax Request'!Print_Area</vt:lpstr>
      <vt:lpstr>'VAT Tax Request'!Print_Titles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2022-03-16T14:34:21Z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SV_QUERY_LIST_4F35BF76-6C0D-4D9B-82B2-816C12CF3733">
    <vt:lpwstr>empty_477D106A-C0D6-4607-AEBD-E2C9D60EA279</vt:lpwstr>
  </property>
</Properties>
</file>