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usplnfsp003\Global Finance\Field Operations\Policies\Lease Procedures, Timing and SOX\2024\"/>
    </mc:Choice>
  </mc:AlternateContent>
  <xr:revisionPtr revIDLastSave="0" documentId="13_ncr:1_{F581DE23-8212-441F-B427-CF0BCC68E938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Country_LAC Q1 Alpha Sort 2024 " sheetId="7" r:id="rId1"/>
    <sheet name="Country_LAC assignments Q3 chg" sheetId="1" state="hidden" r:id="rId2"/>
    <sheet name="SSC Responsibility chart" sheetId="4" state="hidden" r:id="rId3"/>
    <sheet name="Schedule Ct by Cntry&amp;LAC-Fin" sheetId="3" state="hidden" r:id="rId4"/>
    <sheet name="SSC LAC" sheetId="6" state="hidden" r:id="rId5"/>
  </sheets>
  <definedNames>
    <definedName name="_xlnm._FilterDatabase" localSheetId="0" hidden="1">'Country_LAC Q1 Alpha Sort 2024 '!$C$3:$K$103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6" l="1"/>
  <c r="G26" i="6"/>
  <c r="E26" i="6"/>
  <c r="G11" i="6"/>
  <c r="E11" i="6"/>
  <c r="E27" i="6" s="1"/>
  <c r="G23" i="1"/>
  <c r="E23" i="1"/>
  <c r="E31" i="1"/>
  <c r="G31" i="1"/>
  <c r="G46" i="1"/>
  <c r="O53" i="3"/>
  <c r="M53" i="3"/>
  <c r="G53" i="3"/>
  <c r="E53" i="3"/>
  <c r="G46" i="3"/>
  <c r="E46" i="3"/>
  <c r="O40" i="3"/>
  <c r="M40" i="3"/>
  <c r="G31" i="3"/>
  <c r="E31" i="3"/>
  <c r="O22" i="3"/>
  <c r="M22" i="3"/>
  <c r="G22" i="3"/>
  <c r="E22" i="3"/>
  <c r="G13" i="3"/>
  <c r="E13" i="3"/>
  <c r="G9" i="3"/>
  <c r="E9" i="3"/>
  <c r="E14" i="3" s="1"/>
  <c r="O7" i="3"/>
  <c r="M7" i="3"/>
  <c r="M55" i="3" s="1"/>
  <c r="G9" i="1"/>
  <c r="E9" i="1"/>
  <c r="G14" i="3" l="1"/>
  <c r="G47" i="1"/>
  <c r="G27" i="6"/>
  <c r="G29" i="6" s="1"/>
  <c r="O55" i="3"/>
  <c r="G47" i="3"/>
  <c r="E47" i="3"/>
  <c r="G55" i="3"/>
  <c r="E55" i="3"/>
  <c r="O53" i="1" l="1"/>
  <c r="M53" i="1"/>
  <c r="G53" i="1"/>
  <c r="E53" i="1"/>
  <c r="E46" i="1"/>
  <c r="E47" i="1" s="1"/>
  <c r="O40" i="1"/>
  <c r="M40" i="1"/>
  <c r="O22" i="1"/>
  <c r="M22" i="1"/>
  <c r="G13" i="1"/>
  <c r="E13" i="1"/>
  <c r="E14" i="1"/>
  <c r="O7" i="1"/>
  <c r="M7" i="1"/>
  <c r="O55" i="1" l="1"/>
  <c r="M55" i="1"/>
  <c r="E55" i="1"/>
  <c r="G14" i="1"/>
  <c r="G55" i="1" l="1"/>
</calcChain>
</file>

<file path=xl/sharedStrings.xml><?xml version="1.0" encoding="utf-8"?>
<sst xmlns="http://schemas.openxmlformats.org/spreadsheetml/2006/main" count="1922" uniqueCount="436">
  <si>
    <t>Alpha sort by country</t>
  </si>
  <si>
    <t>Country</t>
  </si>
  <si>
    <t>New LAC</t>
  </si>
  <si>
    <t>Orig LAC</t>
  </si>
  <si>
    <t>LAC Staff Assigned</t>
  </si>
  <si>
    <t>ISO 2 digit country code</t>
  </si>
  <si>
    <t>Code used in Schedule ID</t>
  </si>
  <si>
    <t>Argentina</t>
  </si>
  <si>
    <t>SSC</t>
  </si>
  <si>
    <t>Camilo Briceno</t>
  </si>
  <si>
    <t>Harlen Russi</t>
  </si>
  <si>
    <t>AR</t>
  </si>
  <si>
    <t>Belgium</t>
  </si>
  <si>
    <t>BE</t>
  </si>
  <si>
    <t>Brazil</t>
  </si>
  <si>
    <t>Taironi Costa</t>
  </si>
  <si>
    <t>BR</t>
  </si>
  <si>
    <t>Brazil-Rodoban</t>
  </si>
  <si>
    <t>ROD</t>
  </si>
  <si>
    <t>Canada</t>
  </si>
  <si>
    <t>US</t>
  </si>
  <si>
    <t>CA</t>
  </si>
  <si>
    <t>CAN</t>
  </si>
  <si>
    <t>Canada Capital</t>
  </si>
  <si>
    <t>Chile</t>
  </si>
  <si>
    <t>Jhader Guerrero</t>
  </si>
  <si>
    <t>CL</t>
  </si>
  <si>
    <t>CHI</t>
  </si>
  <si>
    <t>Colombia</t>
  </si>
  <si>
    <t>CO</t>
  </si>
  <si>
    <t>COL</t>
  </si>
  <si>
    <t>Colombia-TVS</t>
  </si>
  <si>
    <t>TVS</t>
  </si>
  <si>
    <t>Cyprus</t>
  </si>
  <si>
    <t>CY</t>
  </si>
  <si>
    <t>CY2</t>
  </si>
  <si>
    <t>Czech Republic</t>
  </si>
  <si>
    <t>CZ</t>
  </si>
  <si>
    <t>Dominican Republic</t>
  </si>
  <si>
    <t>DO</t>
  </si>
  <si>
    <t>France</t>
  </si>
  <si>
    <t>Helene de Vendegies</t>
  </si>
  <si>
    <t>Lionnel Djomo Tcheundjieu</t>
  </si>
  <si>
    <t>Towanou Atinkpahoun</t>
  </si>
  <si>
    <t>FR</t>
  </si>
  <si>
    <t>Germany</t>
  </si>
  <si>
    <t>DE</t>
  </si>
  <si>
    <t>GER</t>
  </si>
  <si>
    <t>Greece</t>
  </si>
  <si>
    <t>Natalia Gomez</t>
  </si>
  <si>
    <t>DR</t>
  </si>
  <si>
    <t>Hong Kong</t>
  </si>
  <si>
    <t>HK</t>
  </si>
  <si>
    <t>India</t>
  </si>
  <si>
    <t>IN</t>
  </si>
  <si>
    <t>IND</t>
  </si>
  <si>
    <t>Indonesia</t>
  </si>
  <si>
    <t>ID</t>
  </si>
  <si>
    <t>Ireland (and Irs_ATM)</t>
  </si>
  <si>
    <t>IE</t>
  </si>
  <si>
    <t>IR</t>
  </si>
  <si>
    <t>Israel</t>
  </si>
  <si>
    <t>IL</t>
  </si>
  <si>
    <t>ISR</t>
  </si>
  <si>
    <t>Japan</t>
  </si>
  <si>
    <t>Daniel Castillo</t>
  </si>
  <si>
    <t>JP</t>
  </si>
  <si>
    <t>Kuwait</t>
  </si>
  <si>
    <t>KW</t>
  </si>
  <si>
    <t>KUW</t>
  </si>
  <si>
    <t>Luxembourg</t>
  </si>
  <si>
    <t>LU</t>
  </si>
  <si>
    <t>LUX</t>
  </si>
  <si>
    <t>Macao</t>
  </si>
  <si>
    <t>MO</t>
  </si>
  <si>
    <t>Malaysia</t>
  </si>
  <si>
    <t>MY</t>
  </si>
  <si>
    <t>Mauritius</t>
  </si>
  <si>
    <t>MU</t>
  </si>
  <si>
    <t>MAU</t>
  </si>
  <si>
    <t>Mexico</t>
  </si>
  <si>
    <t>MX</t>
  </si>
  <si>
    <t>Morocco</t>
  </si>
  <si>
    <t>MA</t>
  </si>
  <si>
    <t>Netherlands</t>
  </si>
  <si>
    <t>NL</t>
  </si>
  <si>
    <t>Note Machine</t>
  </si>
  <si>
    <t>NM</t>
  </si>
  <si>
    <t>Panama</t>
  </si>
  <si>
    <t>PA</t>
  </si>
  <si>
    <t>Philippines</t>
  </si>
  <si>
    <t>PH</t>
  </si>
  <si>
    <t>Reunion</t>
  </si>
  <si>
    <t>RE</t>
  </si>
  <si>
    <t>Romania</t>
  </si>
  <si>
    <t>RO</t>
  </si>
  <si>
    <t>Singapore</t>
  </si>
  <si>
    <t>SG</t>
  </si>
  <si>
    <t>SIN</t>
  </si>
  <si>
    <t>Switzerland</t>
  </si>
  <si>
    <t>CH</t>
  </si>
  <si>
    <t>SWI</t>
  </si>
  <si>
    <t>United Kingdom</t>
  </si>
  <si>
    <t>GB</t>
  </si>
  <si>
    <t>US-PAI</t>
  </si>
  <si>
    <t>PAI</t>
  </si>
  <si>
    <t>US-451 Brinks Capital</t>
  </si>
  <si>
    <t>US-400 Brinks Incorporated</t>
  </si>
  <si>
    <t>Laura Useche</t>
  </si>
  <si>
    <t>US-BI   Balance Innovations</t>
  </si>
  <si>
    <t>US-349 Former Operations</t>
  </si>
  <si>
    <t>US-416 BGS US</t>
  </si>
  <si>
    <t>US-412 Brinks International</t>
  </si>
  <si>
    <t>US-300 Brinks Corporate</t>
  </si>
  <si>
    <t>Canada**</t>
  </si>
  <si>
    <t>Redistribution of Countries for LACs</t>
  </si>
  <si>
    <t>New Distribution Sort</t>
  </si>
  <si>
    <t>Q2 Distribution Sort</t>
  </si>
  <si>
    <t>HFM Schedule Qty</t>
  </si>
  <si>
    <t>Oracle Schedule  Qty</t>
  </si>
  <si>
    <t>Total Schedules/Assets</t>
  </si>
  <si>
    <t>Q3 Grouping</t>
  </si>
  <si>
    <t>From US</t>
  </si>
  <si>
    <t>Q2 2022</t>
  </si>
  <si>
    <t>Summary of Country Moves to Balance staff and cost for LACs:</t>
  </si>
  <si>
    <t>6 countries moved from US LAC:  5 to Brazil and 1 to SSC</t>
  </si>
  <si>
    <t>5 countries moved from France LAC to SSC</t>
  </si>
  <si>
    <t>Brazil Total</t>
  </si>
  <si>
    <t>From France</t>
  </si>
  <si>
    <t>Total Moves:</t>
  </si>
  <si>
    <t>Brazil New Q3 subtotal</t>
  </si>
  <si>
    <t>11 countries: 6 to SSC, 5 to Brazil</t>
  </si>
  <si>
    <t>Staffing ratio:  3-5 countries per FTE (3 larger, 5 smaller)</t>
  </si>
  <si>
    <t>Brazil Q2 subtotal</t>
  </si>
  <si>
    <t>SSC total count: 20 = / 4 = 5 FTEs plus 1 manager (6 total); 2*** seniors, 3 staff</t>
  </si>
  <si>
    <t>Move Q3 22</t>
  </si>
  <si>
    <t>***FTE to add must be senior for review purposes</t>
  </si>
  <si>
    <t>Brazil total count: 8 = /4 =2 FTEs plus 1 manager (3 total); staff = 1 sr; 1 staff</t>
  </si>
  <si>
    <t>Note:  Brazil has in place 2.5 FTEs: manager, .5 FTE sr., 1 staff</t>
  </si>
  <si>
    <t>France Total</t>
  </si>
  <si>
    <t>Dubai</t>
  </si>
  <si>
    <t>SSC New Q3 subtotal</t>
  </si>
  <si>
    <t>SSC Total</t>
  </si>
  <si>
    <t>SSC Q2 subtotal</t>
  </si>
  <si>
    <t>US*</t>
  </si>
  <si>
    <t>US Total</t>
  </si>
  <si>
    <t>Grand Total</t>
  </si>
  <si>
    <t>* One country, 5 entities:  Brink's US, Brink's Capital US, BGS US, PAI, Balance Innovations</t>
  </si>
  <si>
    <t>**One country, 2 entities:  Brink's Canada, Brink's Capital Canada</t>
  </si>
  <si>
    <t>Activities</t>
  </si>
  <si>
    <t>Dominican</t>
  </si>
  <si>
    <t>Panamá</t>
  </si>
  <si>
    <t xml:space="preserve"> Republic</t>
  </si>
  <si>
    <t>No. of leases</t>
  </si>
  <si>
    <t>Blackline Reconciliations</t>
  </si>
  <si>
    <t>Bernardo Bazan (Controllership Subdirector)</t>
  </si>
  <si>
    <t>Laura Jaime Valenzuela (Chief Accountant)</t>
  </si>
  <si>
    <t>1)</t>
  </si>
  <si>
    <t>Sandra P  Correales</t>
  </si>
  <si>
    <t>Argyris Chalkiotis</t>
  </si>
  <si>
    <t>Marina Zubiri Haydee</t>
  </si>
  <si>
    <t>Tomer Iluz, CPA (Isr.), MBA,</t>
  </si>
  <si>
    <t>Maria Elena (Financial Planning)</t>
  </si>
  <si>
    <t>&lt; To define &gt;</t>
  </si>
  <si>
    <t>Eisy Coronado (Chief Accountant)</t>
  </si>
  <si>
    <t>(Accounting and Tax Director)</t>
  </si>
  <si>
    <t>(Accounting &amp; Reporting Manager)</t>
  </si>
  <si>
    <t>(Accountant Manager)</t>
  </si>
  <si>
    <t>(Financial Controller)</t>
  </si>
  <si>
    <t>SOX Control ,Audit and Complementary controls</t>
  </si>
  <si>
    <t>Giovanna Kendall</t>
  </si>
  <si>
    <t>Radek Kratochvil (Controller)</t>
  </si>
  <si>
    <t>Sebastian Santagada</t>
  </si>
  <si>
    <t>Johan Du Toit (Finance Manager)</t>
  </si>
  <si>
    <t>Richelle R. Palmiery (Finance Director)</t>
  </si>
  <si>
    <t>Karen Perez</t>
  </si>
  <si>
    <t>Approver</t>
  </si>
  <si>
    <t>(Finance Manager)</t>
  </si>
  <si>
    <t>(Chief Accountant)</t>
  </si>
  <si>
    <t>(AP Analyst)</t>
  </si>
  <si>
    <t>Month-End and Quarter-End Closing Process</t>
  </si>
  <si>
    <t>Alejandro Vargas Mercado (Accountant Coordinator)</t>
  </si>
  <si>
    <t>Wilmer Sneider López Díaz (Accounting Analyst)</t>
  </si>
  <si>
    <t>Marlou Jay Cabasal</t>
  </si>
  <si>
    <t>(General Accountant)</t>
  </si>
  <si>
    <t>HFM Topsides</t>
  </si>
  <si>
    <t>2)</t>
  </si>
  <si>
    <t>1)  The Blackline reconciliations have not yet been created for these countries.</t>
  </si>
  <si>
    <t>2)  Top side entries have not yet been needed in these countries and relationships are not yet established with country for this purpose.</t>
  </si>
  <si>
    <t>Q2 2023</t>
  </si>
  <si>
    <t>Number of countries per preparer</t>
  </si>
  <si>
    <t>Staff</t>
  </si>
  <si>
    <t>Camilo</t>
  </si>
  <si>
    <t>Manager</t>
  </si>
  <si>
    <t>Eduardo</t>
  </si>
  <si>
    <t>Natalia</t>
  </si>
  <si>
    <t>Alejandro</t>
  </si>
  <si>
    <t>Daniel</t>
  </si>
  <si>
    <t>New staff</t>
  </si>
  <si>
    <t>Portugal</t>
  </si>
  <si>
    <t>Juan David Gomez</t>
  </si>
  <si>
    <t>PT</t>
  </si>
  <si>
    <t>Distribution of Countries for LACs - Q1 2024</t>
  </si>
  <si>
    <t>LAC</t>
  </si>
  <si>
    <t>NA</t>
  </si>
  <si>
    <t>LAC Team Leaders</t>
  </si>
  <si>
    <t>Email Staff Assigned</t>
  </si>
  <si>
    <t>camilo.briceno@brinksinc.com</t>
  </si>
  <si>
    <t>Harlen.Russi@brinksinc.com</t>
  </si>
  <si>
    <t>Jhader.Guerrero@brinksinc.com</t>
  </si>
  <si>
    <t>h.boucheletdevendegies@brinks.fr</t>
  </si>
  <si>
    <t>taironi.costa@brinks.com.br</t>
  </si>
  <si>
    <t>juand.gomez@brinksinc.com</t>
  </si>
  <si>
    <t>jairo.florez@brinksinc.com</t>
  </si>
  <si>
    <t>l.djomotcheundjieu@brinks.fr</t>
  </si>
  <si>
    <t>joao.gabriel@brinks.com.br</t>
  </si>
  <si>
    <t>natalia.gomez@brinksinc.com</t>
  </si>
  <si>
    <t>daniel.castillol@brinksinc.com</t>
  </si>
  <si>
    <t>peter.wan@brinksinc.com</t>
  </si>
  <si>
    <t>laura.useche@brinksinc.com</t>
  </si>
  <si>
    <t>FCC-Code</t>
  </si>
  <si>
    <t>Reviewer Assigned</t>
  </si>
  <si>
    <t>Eduardo Tellez</t>
  </si>
  <si>
    <t>AR600</t>
  </si>
  <si>
    <t>Entity Name</t>
  </si>
  <si>
    <t>MX700</t>
  </si>
  <si>
    <t>MX714</t>
  </si>
  <si>
    <t>Servicio Pan Americano de Proteccio n S.A. de C.V.</t>
  </si>
  <si>
    <t>Brink's Servicios Administrativos</t>
  </si>
  <si>
    <t>CO680</t>
  </si>
  <si>
    <t>CO682</t>
  </si>
  <si>
    <t>CO690</t>
  </si>
  <si>
    <t>CO840</t>
  </si>
  <si>
    <t>Brink's de Colombia S.A.</t>
  </si>
  <si>
    <t>Procesos &amp; Canje S.A.</t>
  </si>
  <si>
    <t>Domesa de Colombia S.A.</t>
  </si>
  <si>
    <t>e-Pago de Colombia S.A.</t>
  </si>
  <si>
    <t>CO695</t>
  </si>
  <si>
    <t>tvs_consol</t>
  </si>
  <si>
    <t>PA800</t>
  </si>
  <si>
    <t>PA860</t>
  </si>
  <si>
    <t>Brink's Panama S.A.</t>
  </si>
  <si>
    <t>Panama Headquarter Regime</t>
  </si>
  <si>
    <t>CL670</t>
  </si>
  <si>
    <t>CL672</t>
  </si>
  <si>
    <t>CL673</t>
  </si>
  <si>
    <t>CL678</t>
  </si>
  <si>
    <t>CL674</t>
  </si>
  <si>
    <t>Brink's Chile, S.A.</t>
  </si>
  <si>
    <t>Centro de Capacitacion Aprendizaje y Desarrollo SpA</t>
  </si>
  <si>
    <t>Logistica Segura SpA</t>
  </si>
  <si>
    <t>Inversiones Brink's Chile Limitada</t>
  </si>
  <si>
    <t>Servicios Integrales Valor Agregado SpA</t>
  </si>
  <si>
    <t>AR602</t>
  </si>
  <si>
    <t>AR606</t>
  </si>
  <si>
    <t>AR600_HI</t>
  </si>
  <si>
    <t>AR602_HI</t>
  </si>
  <si>
    <t>AR604_HI</t>
  </si>
  <si>
    <t>AR606_HI</t>
  </si>
  <si>
    <t>Brink's Seguridad Corporativa S.A.</t>
  </si>
  <si>
    <t>Brink's Argentina S.A.</t>
  </si>
  <si>
    <t>Maco Litoral S.A.</t>
  </si>
  <si>
    <t>Brinks Argentina S.A. HI Adjustments (USD)</t>
  </si>
  <si>
    <t>Brinks Seguridad Corporativa S.A. HI Adjs (USD)</t>
  </si>
  <si>
    <t>Maco Transportadora de Caudales S.A. HI Adjs (USD)</t>
  </si>
  <si>
    <t>Maco Litoral S.A. HI Adjustments (USD)</t>
  </si>
  <si>
    <t>GR035</t>
  </si>
  <si>
    <t>GR034</t>
  </si>
  <si>
    <t>GR033</t>
  </si>
  <si>
    <t>GR039</t>
  </si>
  <si>
    <t>Brink's Aviation Security Services SA</t>
  </si>
  <si>
    <t>Brink's Cash &amp; Valuable Services SA</t>
  </si>
  <si>
    <t>Brink's Security Services SA</t>
  </si>
  <si>
    <t>Brink's Monitoring Center S.A.</t>
  </si>
  <si>
    <t>DE002</t>
  </si>
  <si>
    <t>Brink's Global Services Deutschland GmbH</t>
  </si>
  <si>
    <t>JP902</t>
  </si>
  <si>
    <t>Brink's Japan Limited</t>
  </si>
  <si>
    <t>IL046</t>
  </si>
  <si>
    <t>Brink's (Israel) Limited</t>
  </si>
  <si>
    <t>CH150</t>
  </si>
  <si>
    <t>Brink’s Switzerland Ltd.</t>
  </si>
  <si>
    <t>DO242</t>
  </si>
  <si>
    <t>DO243</t>
  </si>
  <si>
    <t>Brink’s Cash Solutions (Dominican) S.A.</t>
  </si>
  <si>
    <t>Brink’s Secure Solutions (Dominican) S.A.</t>
  </si>
  <si>
    <t>BE230</t>
  </si>
  <si>
    <t>Brink's Solutions Belgium</t>
  </si>
  <si>
    <t>CZ234</t>
  </si>
  <si>
    <t>Brink’s Cash Solutions (CZ) a.s.</t>
  </si>
  <si>
    <t>RO239</t>
  </si>
  <si>
    <t>RO240</t>
  </si>
  <si>
    <t>RO241</t>
  </si>
  <si>
    <t>Brink’s Secure Solutions (RO) SRL</t>
  </si>
  <si>
    <t>Brink’s Cash Solutions (RO) SRL</t>
  </si>
  <si>
    <t>Brink’s Services (RO) SRL</t>
  </si>
  <si>
    <t>NL231</t>
  </si>
  <si>
    <t>NL233</t>
  </si>
  <si>
    <t>NL232</t>
  </si>
  <si>
    <t>Brink's Solutions Nederland B.V.</t>
  </si>
  <si>
    <t>SecurCash B.V.</t>
  </si>
  <si>
    <t>Brink’s Cash Management (NL) B.V.</t>
  </si>
  <si>
    <t>PH257</t>
  </si>
  <si>
    <t>Brink's Philippines Inc.</t>
  </si>
  <si>
    <t>KW271</t>
  </si>
  <si>
    <t>KW270</t>
  </si>
  <si>
    <t>Group 4 S Security Solutions Co. WLL</t>
  </si>
  <si>
    <t>Al Mulla Security Services Company K.S.C.C.</t>
  </si>
  <si>
    <t>PT365</t>
  </si>
  <si>
    <t>Brink’s Portugal Unipessoal Lda.</t>
  </si>
  <si>
    <t>CY236</t>
  </si>
  <si>
    <t>Brink's Cyprus (Private Security Services) Limited</t>
  </si>
  <si>
    <t>FR112</t>
  </si>
  <si>
    <t>FR020</t>
  </si>
  <si>
    <t>FR110</t>
  </si>
  <si>
    <t>FR119</t>
  </si>
  <si>
    <t>FR114</t>
  </si>
  <si>
    <t>FR113</t>
  </si>
  <si>
    <t>FR109</t>
  </si>
  <si>
    <t>FR107</t>
  </si>
  <si>
    <t>Brink's Antilles, SAS</t>
  </si>
  <si>
    <t>Brink's Evolution, SAS</t>
  </si>
  <si>
    <t>Brink's France SAS</t>
  </si>
  <si>
    <t>Brink’s Process Outsourcing, SAS</t>
  </si>
  <si>
    <t>Brink's Formation S.A.R.L.</t>
  </si>
  <si>
    <t>Temis S.A.S.</t>
  </si>
  <si>
    <t>Les Goelands SAS</t>
  </si>
  <si>
    <t>Temis Conseil &amp; Formation</t>
  </si>
  <si>
    <t>LU010</t>
  </si>
  <si>
    <t>LUADJ</t>
  </si>
  <si>
    <t>Brink's Security Luxembourg S.A.</t>
  </si>
  <si>
    <t>Luxemburg USGAAP</t>
  </si>
  <si>
    <t>MA123</t>
  </si>
  <si>
    <t>Brink's Maroc S.A.S.</t>
  </si>
  <si>
    <t>Brink's Reunion S.A.R.L.</t>
  </si>
  <si>
    <t>Brink's Controle Securite Reunion S.A.R.L.</t>
  </si>
  <si>
    <t>FR105</t>
  </si>
  <si>
    <t>FR106</t>
  </si>
  <si>
    <t>Madagascar</t>
  </si>
  <si>
    <t>MU125</t>
  </si>
  <si>
    <t>MG120</t>
  </si>
  <si>
    <t>Brink's (Mauritius) Ltd</t>
  </si>
  <si>
    <t>Brink's Madagascar S.A.</t>
  </si>
  <si>
    <t>BR644</t>
  </si>
  <si>
    <t>BR646</t>
  </si>
  <si>
    <t>BR648</t>
  </si>
  <si>
    <t>BR820</t>
  </si>
  <si>
    <t>BrUnionAdj</t>
  </si>
  <si>
    <t>Brink's-Seguranca e Transporte de Valores Ltda.</t>
  </si>
  <si>
    <t>BVA-Brink's Valores Agregados Ltda.</t>
  </si>
  <si>
    <t>BSL - Brink's Solucoes Logisticas Ltda.</t>
  </si>
  <si>
    <t>Brink's e-Pago Tecnologia Ltda.</t>
  </si>
  <si>
    <t>Eliminations and Adjustments for Union</t>
  </si>
  <si>
    <t>UK173</t>
  </si>
  <si>
    <t>UK171</t>
  </si>
  <si>
    <t>Testlink Ltd</t>
  </si>
  <si>
    <t>Notemachine UK Limited</t>
  </si>
  <si>
    <t>IE229</t>
  </si>
  <si>
    <t>IE042</t>
  </si>
  <si>
    <t>Brink’s Cash Services (Ireland) Limited</t>
  </si>
  <si>
    <t>Brink's ATM Services Limited</t>
  </si>
  <si>
    <t>IN938</t>
  </si>
  <si>
    <t>INDIA</t>
  </si>
  <si>
    <t>ID260</t>
  </si>
  <si>
    <t>PT Brinks Solutions Indonesia</t>
  </si>
  <si>
    <t>MY246</t>
  </si>
  <si>
    <t>MY248</t>
  </si>
  <si>
    <t>MY249</t>
  </si>
  <si>
    <t>MY247</t>
  </si>
  <si>
    <t>MY250</t>
  </si>
  <si>
    <t>MY253</t>
  </si>
  <si>
    <t>MY254</t>
  </si>
  <si>
    <t>Safeguards G4S Sdn Bhd</t>
  </si>
  <si>
    <t>Safeguards G4S (Sabah) Sdn Bhd</t>
  </si>
  <si>
    <t>Safeguards G4S (Sarawak) Sdn Bhd</t>
  </si>
  <si>
    <t>Securicor (Malaysia) Sdn Bhd</t>
  </si>
  <si>
    <t>Safeguards G4S Security Systems Sdn Bhd</t>
  </si>
  <si>
    <t>Gwenkens Security Services Sdn Bhd</t>
  </si>
  <si>
    <t>Safeguards G4S Academy Sdn Bhd</t>
  </si>
  <si>
    <t>SG930</t>
  </si>
  <si>
    <t>SG931</t>
  </si>
  <si>
    <t>Brink's Singapore Pte Ltd</t>
  </si>
  <si>
    <t>Brink's Global Services Pte. Ltd.</t>
  </si>
  <si>
    <t>HK904</t>
  </si>
  <si>
    <t>HK225</t>
  </si>
  <si>
    <t>Brink's Hong Kong Limited</t>
  </si>
  <si>
    <t>Brink’s Cash Solutions (Hong Kong) Limited</t>
  </si>
  <si>
    <t>MO945</t>
  </si>
  <si>
    <t>MO267</t>
  </si>
  <si>
    <t>Brink's Macau Limited</t>
  </si>
  <si>
    <t>G4S Valuables Transportation (Macau) Limited</t>
  </si>
  <si>
    <t>CA420</t>
  </si>
  <si>
    <t>CA421</t>
  </si>
  <si>
    <t>Brink's Canada Limited</t>
  </si>
  <si>
    <t>Brink's Capital Canada</t>
  </si>
  <si>
    <t>UK161</t>
  </si>
  <si>
    <t>Brink's Limited</t>
  </si>
  <si>
    <t>US442</t>
  </si>
  <si>
    <t>Payment Alliance International, Inc.</t>
  </si>
  <si>
    <t>US400</t>
  </si>
  <si>
    <t>Brink's Incorporated</t>
  </si>
  <si>
    <t>US416</t>
  </si>
  <si>
    <t>Brink's Global Services USA, Inc.</t>
  </si>
  <si>
    <t>US412</t>
  </si>
  <si>
    <t>Brink's Inc International (Co.20)</t>
  </si>
  <si>
    <t>US451</t>
  </si>
  <si>
    <t>Brink's Capital LLC</t>
  </si>
  <si>
    <t>US431</t>
  </si>
  <si>
    <t>Balance Innovations, LLC</t>
  </si>
  <si>
    <t>US300</t>
  </si>
  <si>
    <t>The Brink's Company</t>
  </si>
  <si>
    <t>US349</t>
  </si>
  <si>
    <t>Pittston Coal Management Company</t>
  </si>
  <si>
    <t>Peter Wan</t>
  </si>
  <si>
    <t>UK160</t>
  </si>
  <si>
    <t>UK172</t>
  </si>
  <si>
    <t>ATM Services Limited</t>
  </si>
  <si>
    <t>BR662</t>
  </si>
  <si>
    <t>Rodoban Servicos</t>
  </si>
  <si>
    <t>BR661</t>
  </si>
  <si>
    <t>Rodoban Transportes Terrestres e Aereos Ltda.</t>
  </si>
  <si>
    <t>towanou.atinkpahoun@brinksinc.com</t>
  </si>
  <si>
    <t xml:space="preserve">Jairo Florez </t>
  </si>
  <si>
    <t>Email LAC Team Leader</t>
  </si>
  <si>
    <t>MG</t>
  </si>
  <si>
    <t>Joao Gabriel Gomes Fernandes</t>
  </si>
  <si>
    <t>Michael Steven Ganem Piedras</t>
  </si>
  <si>
    <t>michael.ganem@brinksinc.com</t>
  </si>
  <si>
    <t>Carolina Gomez Brand</t>
  </si>
  <si>
    <t>diana.gomezb@brinks.com</t>
  </si>
  <si>
    <t>Brink's Incorporated CS</t>
  </si>
  <si>
    <t>US-400 CS EQ Brinks Incorporated</t>
  </si>
  <si>
    <t>Elizabeth Hecker</t>
  </si>
  <si>
    <t>Peter Wan &amp; Elizabeth Hecker</t>
  </si>
  <si>
    <t>peter.wan@brinksinc.com
elizabeth.hecker@brinks.com</t>
  </si>
  <si>
    <t>elizabeth.hecker@brinks.com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</si>
</sst>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0"/>
      <color indexed="8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.5"/>
      <color theme="1"/>
      <name val="Courier New"/>
      <family val="3"/>
    </font>
    <font>
      <sz val="12"/>
      <color rgb="FF212529"/>
      <name val="Inherit"/>
      <charset val="1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rgb="FFDEE2E6"/>
      </left>
      <right style="thin">
        <color rgb="FFDEE2E6"/>
      </right>
      <top style="thin">
        <color rgb="FFDEE2E6"/>
      </top>
      <bottom style="thin">
        <color rgb="FFDEE2E6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0" fontId="4" fillId="0" borderId="0" xfId="0" applyFont="1"/>
    <xf numFmtId="164" fontId="0" fillId="0" borderId="0" xfId="1" applyNumberFormat="1" applyFont="1"/>
    <xf numFmtId="0" fontId="5" fillId="0" borderId="0" xfId="0" applyFont="1" applyAlignment="1">
      <alignment wrapText="1"/>
    </xf>
    <xf numFmtId="164" fontId="5" fillId="0" borderId="0" xfId="1" applyNumberFormat="1" applyFont="1" applyAlignment="1">
      <alignment wrapText="1"/>
    </xf>
    <xf numFmtId="0" fontId="5" fillId="0" borderId="0" xfId="0" applyFont="1"/>
    <xf numFmtId="0" fontId="6" fillId="2" borderId="0" xfId="0" applyFont="1" applyFill="1"/>
    <xf numFmtId="0" fontId="0" fillId="2" borderId="0" xfId="0" applyFill="1"/>
    <xf numFmtId="164" fontId="0" fillId="2" borderId="1" xfId="1" applyNumberFormat="1" applyFont="1" applyFill="1" applyBorder="1"/>
    <xf numFmtId="0" fontId="0" fillId="2" borderId="1" xfId="0" applyFill="1" applyBorder="1"/>
    <xf numFmtId="0" fontId="7" fillId="0" borderId="0" xfId="0" applyFont="1"/>
    <xf numFmtId="164" fontId="0" fillId="0" borderId="1" xfId="1" applyNumberFormat="1" applyFont="1" applyBorder="1"/>
    <xf numFmtId="0" fontId="0" fillId="0" borderId="1" xfId="0" applyBorder="1"/>
    <xf numFmtId="0" fontId="6" fillId="0" borderId="0" xfId="0" applyFont="1"/>
    <xf numFmtId="164" fontId="0" fillId="0" borderId="2" xfId="1" applyNumberFormat="1" applyFont="1" applyBorder="1"/>
    <xf numFmtId="0" fontId="0" fillId="0" borderId="2" xfId="0" applyBorder="1"/>
    <xf numFmtId="0" fontId="10" fillId="0" borderId="5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10" fillId="0" borderId="8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top"/>
    </xf>
    <xf numFmtId="0" fontId="12" fillId="4" borderId="0" xfId="0" applyFont="1" applyFill="1" applyAlignment="1">
      <alignment vertical="top"/>
    </xf>
    <xf numFmtId="0" fontId="13" fillId="0" borderId="0" xfId="2"/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5" borderId="0" xfId="0" applyFill="1" applyAlignment="1">
      <alignment horizontal="left"/>
    </xf>
    <xf numFmtId="0" fontId="14" fillId="5" borderId="0" xfId="0" applyFont="1" applyFill="1" applyAlignment="1">
      <alignment vertical="center"/>
    </xf>
    <xf numFmtId="0" fontId="12" fillId="6" borderId="0" xfId="0" applyFont="1" applyFill="1" applyAlignment="1">
      <alignment vertical="top"/>
    </xf>
    <xf numFmtId="0" fontId="12" fillId="6" borderId="0" xfId="0" applyFont="1" applyFill="1" applyAlignment="1">
      <alignment horizontal="left" vertical="top"/>
    </xf>
    <xf numFmtId="0" fontId="12" fillId="7" borderId="0" xfId="0" applyFont="1" applyFill="1" applyAlignment="1">
      <alignment vertical="top"/>
    </xf>
    <xf numFmtId="0" fontId="12" fillId="7" borderId="0" xfId="0" applyFont="1" applyFill="1" applyAlignment="1">
      <alignment horizontal="left" vertical="top"/>
    </xf>
    <xf numFmtId="0" fontId="12" fillId="4" borderId="0" xfId="0" applyFont="1" applyFill="1" applyAlignment="1">
      <alignment horizontal="left" vertical="top"/>
    </xf>
    <xf numFmtId="0" fontId="0" fillId="0" borderId="0" xfId="0" applyAlignment="1">
      <alignment vertical="center"/>
    </xf>
    <xf numFmtId="0" fontId="15" fillId="8" borderId="12" xfId="0" applyFont="1" applyFill="1" applyBorder="1"/>
    <xf numFmtId="0" fontId="0" fillId="9" borderId="0" xfId="0" applyFill="1"/>
    <xf numFmtId="0" fontId="13" fillId="0" borderId="0" xfId="2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6B0755DF-C68F-4226-839B-961D0CDA024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taironi.costa@brinks.com.br" TargetMode="External"/><Relationship Id="rId21" Type="http://schemas.openxmlformats.org/officeDocument/2006/relationships/hyperlink" Target="mailto:camilo.briceno@brinksinc.com" TargetMode="External"/><Relationship Id="rId42" Type="http://schemas.openxmlformats.org/officeDocument/2006/relationships/hyperlink" Target="mailto:natalia.gomez@brinksinc.com" TargetMode="External"/><Relationship Id="rId63" Type="http://schemas.openxmlformats.org/officeDocument/2006/relationships/hyperlink" Target="mailto:Harlen.Russi@brinksinc.com" TargetMode="External"/><Relationship Id="rId84" Type="http://schemas.openxmlformats.org/officeDocument/2006/relationships/hyperlink" Target="mailto:camilo.briceno@brinksinc.com" TargetMode="External"/><Relationship Id="rId138" Type="http://schemas.openxmlformats.org/officeDocument/2006/relationships/hyperlink" Target="mailto:joao.gabriel@brinks.com.br" TargetMode="External"/><Relationship Id="rId159" Type="http://schemas.openxmlformats.org/officeDocument/2006/relationships/hyperlink" Target="mailto:laura.useche@brinksinc.com" TargetMode="External"/><Relationship Id="rId107" Type="http://schemas.openxmlformats.org/officeDocument/2006/relationships/hyperlink" Target="mailto:l.djomotcheundjieu@brinks.fr" TargetMode="External"/><Relationship Id="rId11" Type="http://schemas.openxmlformats.org/officeDocument/2006/relationships/hyperlink" Target="mailto:jairo.florez@brinksinc.com" TargetMode="External"/><Relationship Id="rId32" Type="http://schemas.openxmlformats.org/officeDocument/2006/relationships/hyperlink" Target="mailto:Harlen.Russi@brinksinc.com" TargetMode="External"/><Relationship Id="rId53" Type="http://schemas.openxmlformats.org/officeDocument/2006/relationships/hyperlink" Target="mailto:Harlen.Russi@brinksinc.com" TargetMode="External"/><Relationship Id="rId74" Type="http://schemas.openxmlformats.org/officeDocument/2006/relationships/hyperlink" Target="mailto:Jhader.Guerrero@brinksinc.com" TargetMode="External"/><Relationship Id="rId128" Type="http://schemas.openxmlformats.org/officeDocument/2006/relationships/hyperlink" Target="mailto:taironi.costa@brinks.com.br" TargetMode="External"/><Relationship Id="rId149" Type="http://schemas.openxmlformats.org/officeDocument/2006/relationships/hyperlink" Target="mailto:towanou.atinkpahoun@brinksinc.com" TargetMode="External"/><Relationship Id="rId5" Type="http://schemas.openxmlformats.org/officeDocument/2006/relationships/hyperlink" Target="mailto:camilo.briceno@brinksinc.com" TargetMode="External"/><Relationship Id="rId95" Type="http://schemas.openxmlformats.org/officeDocument/2006/relationships/hyperlink" Target="mailto:daniel.castillol@brinksinc.com" TargetMode="External"/><Relationship Id="rId160" Type="http://schemas.openxmlformats.org/officeDocument/2006/relationships/hyperlink" Target="mailto:diana.gomezb@brinks.com" TargetMode="External"/><Relationship Id="rId22" Type="http://schemas.openxmlformats.org/officeDocument/2006/relationships/hyperlink" Target="mailto:h.boucheletdevendegies@brinks.fr" TargetMode="External"/><Relationship Id="rId43" Type="http://schemas.openxmlformats.org/officeDocument/2006/relationships/hyperlink" Target="mailto:daniel.castillol@brinksinc.com" TargetMode="External"/><Relationship Id="rId64" Type="http://schemas.openxmlformats.org/officeDocument/2006/relationships/hyperlink" Target="mailto:camilo.briceno@brinksinc.com" TargetMode="External"/><Relationship Id="rId118" Type="http://schemas.openxmlformats.org/officeDocument/2006/relationships/hyperlink" Target="mailto:taironi.costa@brinks.com.br" TargetMode="External"/><Relationship Id="rId139" Type="http://schemas.openxmlformats.org/officeDocument/2006/relationships/hyperlink" Target="mailto:taironi.costa@brinks.com.br" TargetMode="External"/><Relationship Id="rId85" Type="http://schemas.openxmlformats.org/officeDocument/2006/relationships/hyperlink" Target="mailto:juand.gomez@brinksinc.com" TargetMode="External"/><Relationship Id="rId150" Type="http://schemas.openxmlformats.org/officeDocument/2006/relationships/hyperlink" Target="mailto:michael.ganem@brinksinc.com" TargetMode="External"/><Relationship Id="rId12" Type="http://schemas.openxmlformats.org/officeDocument/2006/relationships/hyperlink" Target="mailto:jairo.florez@brinksinc.com" TargetMode="External"/><Relationship Id="rId17" Type="http://schemas.openxmlformats.org/officeDocument/2006/relationships/hyperlink" Target="mailto:camilo.briceno@brinksinc.com" TargetMode="External"/><Relationship Id="rId33" Type="http://schemas.openxmlformats.org/officeDocument/2006/relationships/hyperlink" Target="mailto:juand.gomez@brinksinc.com" TargetMode="External"/><Relationship Id="rId38" Type="http://schemas.openxmlformats.org/officeDocument/2006/relationships/hyperlink" Target="mailto:joao.gabriel@brinks.com.br" TargetMode="External"/><Relationship Id="rId59" Type="http://schemas.openxmlformats.org/officeDocument/2006/relationships/hyperlink" Target="mailto:natalia.gomez@brinksinc.com" TargetMode="External"/><Relationship Id="rId103" Type="http://schemas.openxmlformats.org/officeDocument/2006/relationships/hyperlink" Target="mailto:l.djomotcheundjieu@brinks.fr" TargetMode="External"/><Relationship Id="rId108" Type="http://schemas.openxmlformats.org/officeDocument/2006/relationships/hyperlink" Target="mailto:h.boucheletdevendegies@brinks.fr" TargetMode="External"/><Relationship Id="rId124" Type="http://schemas.openxmlformats.org/officeDocument/2006/relationships/hyperlink" Target="mailto:taironi.costa@brinks.com.br" TargetMode="External"/><Relationship Id="rId129" Type="http://schemas.openxmlformats.org/officeDocument/2006/relationships/hyperlink" Target="mailto:joao.gabriel@brinks.com.br" TargetMode="External"/><Relationship Id="rId54" Type="http://schemas.openxmlformats.org/officeDocument/2006/relationships/hyperlink" Target="mailto:camilo.briceno@brinksinc.com" TargetMode="External"/><Relationship Id="rId70" Type="http://schemas.openxmlformats.org/officeDocument/2006/relationships/hyperlink" Target="mailto:Jhader.Guerrero@brinksinc.com" TargetMode="External"/><Relationship Id="rId75" Type="http://schemas.openxmlformats.org/officeDocument/2006/relationships/hyperlink" Target="mailto:camilo.briceno@brinksinc.com" TargetMode="External"/><Relationship Id="rId91" Type="http://schemas.openxmlformats.org/officeDocument/2006/relationships/hyperlink" Target="mailto:Jhader.Guerrero@brinksinc.com" TargetMode="External"/><Relationship Id="rId96" Type="http://schemas.openxmlformats.org/officeDocument/2006/relationships/hyperlink" Target="mailto:camilo.briceno@brinksinc.com" TargetMode="External"/><Relationship Id="rId140" Type="http://schemas.openxmlformats.org/officeDocument/2006/relationships/hyperlink" Target="mailto:joao.gabriel@brinks.com.br" TargetMode="External"/><Relationship Id="rId145" Type="http://schemas.openxmlformats.org/officeDocument/2006/relationships/hyperlink" Target="mailto:towanou.atinkpahoun@brinksinc.com" TargetMode="External"/><Relationship Id="rId161" Type="http://schemas.openxmlformats.org/officeDocument/2006/relationships/printerSettings" Target="../printerSettings/printerSettings1.bin"/><Relationship Id="rId1" Type="http://schemas.openxmlformats.org/officeDocument/2006/relationships/hyperlink" Target="mailto:camilo.briceno@brinksinc.com" TargetMode="External"/><Relationship Id="rId6" Type="http://schemas.openxmlformats.org/officeDocument/2006/relationships/hyperlink" Target="mailto:diana.gomezb@brinks.com" TargetMode="External"/><Relationship Id="rId23" Type="http://schemas.openxmlformats.org/officeDocument/2006/relationships/hyperlink" Target="mailto:h.boucheletdevendegies@brinks.fr" TargetMode="External"/><Relationship Id="rId28" Type="http://schemas.openxmlformats.org/officeDocument/2006/relationships/hyperlink" Target="mailto:taironi.costa@brinks.com.br" TargetMode="External"/><Relationship Id="rId49" Type="http://schemas.openxmlformats.org/officeDocument/2006/relationships/hyperlink" Target="mailto:peter.wan@brinksinc.com" TargetMode="External"/><Relationship Id="rId114" Type="http://schemas.openxmlformats.org/officeDocument/2006/relationships/hyperlink" Target="mailto:h.boucheletdevendegies@brinks.fr" TargetMode="External"/><Relationship Id="rId119" Type="http://schemas.openxmlformats.org/officeDocument/2006/relationships/hyperlink" Target="mailto:taironi.costa@brinks.com.br" TargetMode="External"/><Relationship Id="rId44" Type="http://schemas.openxmlformats.org/officeDocument/2006/relationships/hyperlink" Target="mailto:daniel.castillol@brinksinc.com" TargetMode="External"/><Relationship Id="rId60" Type="http://schemas.openxmlformats.org/officeDocument/2006/relationships/hyperlink" Target="mailto:camilo.briceno@brinksinc.com" TargetMode="External"/><Relationship Id="rId65" Type="http://schemas.openxmlformats.org/officeDocument/2006/relationships/hyperlink" Target="mailto:Harlen.Russi@brinksinc.com" TargetMode="External"/><Relationship Id="rId81" Type="http://schemas.openxmlformats.org/officeDocument/2006/relationships/hyperlink" Target="mailto:Harlen.Russi@brinksinc.com" TargetMode="External"/><Relationship Id="rId86" Type="http://schemas.openxmlformats.org/officeDocument/2006/relationships/hyperlink" Target="mailto:camilo.briceno@brinksinc.com" TargetMode="External"/><Relationship Id="rId130" Type="http://schemas.openxmlformats.org/officeDocument/2006/relationships/hyperlink" Target="mailto:taironi.costa@brinks.com.br" TargetMode="External"/><Relationship Id="rId135" Type="http://schemas.openxmlformats.org/officeDocument/2006/relationships/hyperlink" Target="mailto:joao.gabriel@brinks.com.br" TargetMode="External"/><Relationship Id="rId151" Type="http://schemas.openxmlformats.org/officeDocument/2006/relationships/hyperlink" Target="mailto:michael.ganem@brinksinc.com" TargetMode="External"/><Relationship Id="rId156" Type="http://schemas.openxmlformats.org/officeDocument/2006/relationships/hyperlink" Target="mailto:jairo.florez@brinksinc.com" TargetMode="External"/><Relationship Id="rId13" Type="http://schemas.openxmlformats.org/officeDocument/2006/relationships/hyperlink" Target="mailto:camilo.briceno@brinksinc.com" TargetMode="External"/><Relationship Id="rId18" Type="http://schemas.openxmlformats.org/officeDocument/2006/relationships/hyperlink" Target="mailto:camilo.briceno@brinksinc.com" TargetMode="External"/><Relationship Id="rId39" Type="http://schemas.openxmlformats.org/officeDocument/2006/relationships/hyperlink" Target="mailto:joao.gabriel@brinks.com.br" TargetMode="External"/><Relationship Id="rId109" Type="http://schemas.openxmlformats.org/officeDocument/2006/relationships/hyperlink" Target="mailto:l.djomotcheundjieu@brinks.fr" TargetMode="External"/><Relationship Id="rId34" Type="http://schemas.openxmlformats.org/officeDocument/2006/relationships/hyperlink" Target="mailto:juand.gomez@brinksinc.com" TargetMode="External"/><Relationship Id="rId50" Type="http://schemas.openxmlformats.org/officeDocument/2006/relationships/hyperlink" Target="mailto:laura.useche@brinksinc.com" TargetMode="External"/><Relationship Id="rId55" Type="http://schemas.openxmlformats.org/officeDocument/2006/relationships/hyperlink" Target="mailto:Harlen.Russi@brinksinc.com" TargetMode="External"/><Relationship Id="rId76" Type="http://schemas.openxmlformats.org/officeDocument/2006/relationships/hyperlink" Target="mailto:camilo.briceno@brinksinc.com" TargetMode="External"/><Relationship Id="rId97" Type="http://schemas.openxmlformats.org/officeDocument/2006/relationships/hyperlink" Target="mailto:daniel.castillol@brinksinc.com" TargetMode="External"/><Relationship Id="rId104" Type="http://schemas.openxmlformats.org/officeDocument/2006/relationships/hyperlink" Target="mailto:h.boucheletdevendegies@brinks.fr" TargetMode="External"/><Relationship Id="rId120" Type="http://schemas.openxmlformats.org/officeDocument/2006/relationships/hyperlink" Target="mailto:taironi.costa@brinks.com.br" TargetMode="External"/><Relationship Id="rId125" Type="http://schemas.openxmlformats.org/officeDocument/2006/relationships/hyperlink" Target="mailto:joao.gabriel@brinks.com.br" TargetMode="External"/><Relationship Id="rId141" Type="http://schemas.openxmlformats.org/officeDocument/2006/relationships/hyperlink" Target="mailto:jairo.florez@brinksinc.com" TargetMode="External"/><Relationship Id="rId146" Type="http://schemas.openxmlformats.org/officeDocument/2006/relationships/hyperlink" Target="mailto:towanou.atinkpahoun@brinksinc.com" TargetMode="External"/><Relationship Id="rId7" Type="http://schemas.openxmlformats.org/officeDocument/2006/relationships/hyperlink" Target="mailto:taironi.costa@brinks.com.br" TargetMode="External"/><Relationship Id="rId71" Type="http://schemas.openxmlformats.org/officeDocument/2006/relationships/hyperlink" Target="mailto:camilo.briceno@brinksinc.com" TargetMode="External"/><Relationship Id="rId92" Type="http://schemas.openxmlformats.org/officeDocument/2006/relationships/hyperlink" Target="mailto:camilo.briceno@brinksinc.com" TargetMode="External"/><Relationship Id="rId2" Type="http://schemas.openxmlformats.org/officeDocument/2006/relationships/hyperlink" Target="mailto:Harlen.Russi@brinksinc.com" TargetMode="External"/><Relationship Id="rId29" Type="http://schemas.openxmlformats.org/officeDocument/2006/relationships/hyperlink" Target="mailto:taironi.costa@brinks.com.br" TargetMode="External"/><Relationship Id="rId24" Type="http://schemas.openxmlformats.org/officeDocument/2006/relationships/hyperlink" Target="mailto:h.boucheletdevendegies@brinks.fr" TargetMode="External"/><Relationship Id="rId40" Type="http://schemas.openxmlformats.org/officeDocument/2006/relationships/hyperlink" Target="mailto:natalia.gomez@brinksinc.com" TargetMode="External"/><Relationship Id="rId45" Type="http://schemas.openxmlformats.org/officeDocument/2006/relationships/hyperlink" Target="mailto:daniel.castillol@brinksinc.com" TargetMode="External"/><Relationship Id="rId66" Type="http://schemas.openxmlformats.org/officeDocument/2006/relationships/hyperlink" Target="mailto:camilo.briceno@brinksinc.com" TargetMode="External"/><Relationship Id="rId87" Type="http://schemas.openxmlformats.org/officeDocument/2006/relationships/hyperlink" Target="mailto:juand.gomez@brinksinc.com" TargetMode="External"/><Relationship Id="rId110" Type="http://schemas.openxmlformats.org/officeDocument/2006/relationships/hyperlink" Target="mailto:h.boucheletdevendegies@brinks.fr" TargetMode="External"/><Relationship Id="rId115" Type="http://schemas.openxmlformats.org/officeDocument/2006/relationships/hyperlink" Target="mailto:h.boucheletdevendegies@brinks.fr" TargetMode="External"/><Relationship Id="rId131" Type="http://schemas.openxmlformats.org/officeDocument/2006/relationships/hyperlink" Target="mailto:joao.gabriel@brinks.com.br" TargetMode="External"/><Relationship Id="rId136" Type="http://schemas.openxmlformats.org/officeDocument/2006/relationships/hyperlink" Target="mailto:taironi.costa@brinks.com.br" TargetMode="External"/><Relationship Id="rId157" Type="http://schemas.openxmlformats.org/officeDocument/2006/relationships/hyperlink" Target="mailto:jairo.florez@brinksinc.com" TargetMode="External"/><Relationship Id="rId61" Type="http://schemas.openxmlformats.org/officeDocument/2006/relationships/hyperlink" Target="mailto:Harlen.Russi@brinksinc.com" TargetMode="External"/><Relationship Id="rId82" Type="http://schemas.openxmlformats.org/officeDocument/2006/relationships/hyperlink" Target="mailto:camilo.briceno@brinksinc.com" TargetMode="External"/><Relationship Id="rId152" Type="http://schemas.openxmlformats.org/officeDocument/2006/relationships/hyperlink" Target="mailto:michael.ganem@brinksinc.com" TargetMode="External"/><Relationship Id="rId19" Type="http://schemas.openxmlformats.org/officeDocument/2006/relationships/hyperlink" Target="mailto:camilo.briceno@brinksinc.com" TargetMode="External"/><Relationship Id="rId14" Type="http://schemas.openxmlformats.org/officeDocument/2006/relationships/hyperlink" Target="mailto:camilo.briceno@brinksinc.com" TargetMode="External"/><Relationship Id="rId30" Type="http://schemas.openxmlformats.org/officeDocument/2006/relationships/hyperlink" Target="mailto:taironi.costa@brinks.com.br" TargetMode="External"/><Relationship Id="rId35" Type="http://schemas.openxmlformats.org/officeDocument/2006/relationships/hyperlink" Target="mailto:Jhader.Guerrero@brinksinc.com" TargetMode="External"/><Relationship Id="rId56" Type="http://schemas.openxmlformats.org/officeDocument/2006/relationships/hyperlink" Target="mailto:camilo.briceno@brinksinc.com" TargetMode="External"/><Relationship Id="rId77" Type="http://schemas.openxmlformats.org/officeDocument/2006/relationships/hyperlink" Target="mailto:Harlen.Russi@brinksinc.com" TargetMode="External"/><Relationship Id="rId100" Type="http://schemas.openxmlformats.org/officeDocument/2006/relationships/hyperlink" Target="mailto:h.boucheletdevendegies@brinks.fr" TargetMode="External"/><Relationship Id="rId105" Type="http://schemas.openxmlformats.org/officeDocument/2006/relationships/hyperlink" Target="mailto:l.djomotcheundjieu@brinks.fr" TargetMode="External"/><Relationship Id="rId126" Type="http://schemas.openxmlformats.org/officeDocument/2006/relationships/hyperlink" Target="mailto:taironi.costa@brinks.com.br" TargetMode="External"/><Relationship Id="rId147" Type="http://schemas.openxmlformats.org/officeDocument/2006/relationships/hyperlink" Target="mailto:towanou.atinkpahoun@brinksinc.com" TargetMode="External"/><Relationship Id="rId8" Type="http://schemas.openxmlformats.org/officeDocument/2006/relationships/hyperlink" Target="mailto:taironi.costa@brinks.com.br" TargetMode="External"/><Relationship Id="rId51" Type="http://schemas.openxmlformats.org/officeDocument/2006/relationships/hyperlink" Target="mailto:laura.useche@brinksinc.com" TargetMode="External"/><Relationship Id="rId72" Type="http://schemas.openxmlformats.org/officeDocument/2006/relationships/hyperlink" Target="mailto:Jhader.Guerrero@brinksinc.com" TargetMode="External"/><Relationship Id="rId93" Type="http://schemas.openxmlformats.org/officeDocument/2006/relationships/hyperlink" Target="mailto:Jhader.Guerrero@brinksinc.com" TargetMode="External"/><Relationship Id="rId98" Type="http://schemas.openxmlformats.org/officeDocument/2006/relationships/hyperlink" Target="mailto:camilo.briceno@brinksinc.com" TargetMode="External"/><Relationship Id="rId121" Type="http://schemas.openxmlformats.org/officeDocument/2006/relationships/hyperlink" Target="mailto:taironi.costa@brinks.com.br" TargetMode="External"/><Relationship Id="rId142" Type="http://schemas.openxmlformats.org/officeDocument/2006/relationships/hyperlink" Target="mailto:peter.wan@brinksinc.com" TargetMode="External"/><Relationship Id="rId3" Type="http://schemas.openxmlformats.org/officeDocument/2006/relationships/hyperlink" Target="mailto:Jhader.Guerrero@brinksinc.com" TargetMode="External"/><Relationship Id="rId25" Type="http://schemas.openxmlformats.org/officeDocument/2006/relationships/hyperlink" Target="mailto:h.boucheletdevendegies@brinks.fr" TargetMode="External"/><Relationship Id="rId46" Type="http://schemas.openxmlformats.org/officeDocument/2006/relationships/hyperlink" Target="mailto:daniel.castillol@brinksinc.com" TargetMode="External"/><Relationship Id="rId67" Type="http://schemas.openxmlformats.org/officeDocument/2006/relationships/hyperlink" Target="mailto:Jhader.Guerrero@brinksinc.com" TargetMode="External"/><Relationship Id="rId116" Type="http://schemas.openxmlformats.org/officeDocument/2006/relationships/hyperlink" Target="mailto:h.boucheletdevendegies@brinks.fr" TargetMode="External"/><Relationship Id="rId137" Type="http://schemas.openxmlformats.org/officeDocument/2006/relationships/hyperlink" Target="mailto:taironi.costa@brinks.com.br" TargetMode="External"/><Relationship Id="rId158" Type="http://schemas.openxmlformats.org/officeDocument/2006/relationships/hyperlink" Target="mailto:elizabeth.hecker@brinks.com" TargetMode="External"/><Relationship Id="rId20" Type="http://schemas.openxmlformats.org/officeDocument/2006/relationships/hyperlink" Target="mailto:camilo.briceno@brinksinc.com" TargetMode="External"/><Relationship Id="rId41" Type="http://schemas.openxmlformats.org/officeDocument/2006/relationships/hyperlink" Target="mailto:natalia.gomez@brinksinc.com" TargetMode="External"/><Relationship Id="rId62" Type="http://schemas.openxmlformats.org/officeDocument/2006/relationships/hyperlink" Target="mailto:camilo.briceno@brinksinc.com" TargetMode="External"/><Relationship Id="rId83" Type="http://schemas.openxmlformats.org/officeDocument/2006/relationships/hyperlink" Target="mailto:juand.gomez@brinksinc.com" TargetMode="External"/><Relationship Id="rId88" Type="http://schemas.openxmlformats.org/officeDocument/2006/relationships/hyperlink" Target="mailto:camilo.briceno@brinksinc.com" TargetMode="External"/><Relationship Id="rId111" Type="http://schemas.openxmlformats.org/officeDocument/2006/relationships/hyperlink" Target="mailto:l.djomotcheundjieu@brinks.fr" TargetMode="External"/><Relationship Id="rId132" Type="http://schemas.openxmlformats.org/officeDocument/2006/relationships/hyperlink" Target="mailto:taironi.costa@brinks.com.br" TargetMode="External"/><Relationship Id="rId153" Type="http://schemas.openxmlformats.org/officeDocument/2006/relationships/hyperlink" Target="mailto:michael.ganem@brinksinc.com" TargetMode="External"/><Relationship Id="rId15" Type="http://schemas.openxmlformats.org/officeDocument/2006/relationships/hyperlink" Target="mailto:camilo.briceno@brinksinc.com" TargetMode="External"/><Relationship Id="rId36" Type="http://schemas.openxmlformats.org/officeDocument/2006/relationships/hyperlink" Target="mailto:Jhader.Guerrero@brinksinc.com" TargetMode="External"/><Relationship Id="rId57" Type="http://schemas.openxmlformats.org/officeDocument/2006/relationships/hyperlink" Target="mailto:Harlen.Russi@brinksinc.com" TargetMode="External"/><Relationship Id="rId106" Type="http://schemas.openxmlformats.org/officeDocument/2006/relationships/hyperlink" Target="mailto:h.boucheletdevendegies@brinks.fr" TargetMode="External"/><Relationship Id="rId127" Type="http://schemas.openxmlformats.org/officeDocument/2006/relationships/hyperlink" Target="mailto:joao.gabriel@brinks.com.br" TargetMode="External"/><Relationship Id="rId10" Type="http://schemas.openxmlformats.org/officeDocument/2006/relationships/hyperlink" Target="mailto:juand.gomez@brinksinc.com" TargetMode="External"/><Relationship Id="rId31" Type="http://schemas.openxmlformats.org/officeDocument/2006/relationships/hyperlink" Target="mailto:Harlen.Russi@brinksinc.com" TargetMode="External"/><Relationship Id="rId52" Type="http://schemas.openxmlformats.org/officeDocument/2006/relationships/hyperlink" Target="mailto:camilo.briceno@brinksinc.com" TargetMode="External"/><Relationship Id="rId73" Type="http://schemas.openxmlformats.org/officeDocument/2006/relationships/hyperlink" Target="mailto:camilo.briceno@brinksinc.com" TargetMode="External"/><Relationship Id="rId78" Type="http://schemas.openxmlformats.org/officeDocument/2006/relationships/hyperlink" Target="mailto:camilo.briceno@brinksinc.com" TargetMode="External"/><Relationship Id="rId94" Type="http://schemas.openxmlformats.org/officeDocument/2006/relationships/hyperlink" Target="mailto:camilo.briceno@brinksinc.com" TargetMode="External"/><Relationship Id="rId99" Type="http://schemas.openxmlformats.org/officeDocument/2006/relationships/hyperlink" Target="mailto:natalia.gomez@brinksinc.com" TargetMode="External"/><Relationship Id="rId101" Type="http://schemas.openxmlformats.org/officeDocument/2006/relationships/hyperlink" Target="mailto:l.djomotcheundjieu@brinks.fr" TargetMode="External"/><Relationship Id="rId122" Type="http://schemas.openxmlformats.org/officeDocument/2006/relationships/hyperlink" Target="mailto:taironi.costa@brinks.com.br" TargetMode="External"/><Relationship Id="rId143" Type="http://schemas.openxmlformats.org/officeDocument/2006/relationships/hyperlink" Target="mailto:taironi.costa@brinks.com.br" TargetMode="External"/><Relationship Id="rId148" Type="http://schemas.openxmlformats.org/officeDocument/2006/relationships/hyperlink" Target="mailto:towanou.atinkpahoun@brinksinc.com" TargetMode="External"/><Relationship Id="rId4" Type="http://schemas.openxmlformats.org/officeDocument/2006/relationships/hyperlink" Target="mailto:h.boucheletdevendegies@brinks.fr" TargetMode="External"/><Relationship Id="rId9" Type="http://schemas.openxmlformats.org/officeDocument/2006/relationships/hyperlink" Target="mailto:manuel.rodriguez@brinksinc.com" TargetMode="External"/><Relationship Id="rId26" Type="http://schemas.openxmlformats.org/officeDocument/2006/relationships/hyperlink" Target="mailto:jairo.florez@brinksinc.com" TargetMode="External"/><Relationship Id="rId47" Type="http://schemas.openxmlformats.org/officeDocument/2006/relationships/hyperlink" Target="mailto:peter.wan@brinksinc.com" TargetMode="External"/><Relationship Id="rId68" Type="http://schemas.openxmlformats.org/officeDocument/2006/relationships/hyperlink" Target="mailto:Jhader.Guerrero@brinksinc.com" TargetMode="External"/><Relationship Id="rId89" Type="http://schemas.openxmlformats.org/officeDocument/2006/relationships/hyperlink" Target="mailto:Jhader.Guerrero@brinksinc.com" TargetMode="External"/><Relationship Id="rId112" Type="http://schemas.openxmlformats.org/officeDocument/2006/relationships/hyperlink" Target="mailto:h.boucheletdevendegies@brinks.fr" TargetMode="External"/><Relationship Id="rId133" Type="http://schemas.openxmlformats.org/officeDocument/2006/relationships/hyperlink" Target="mailto:joao.gabriel@brinks.com.br" TargetMode="External"/><Relationship Id="rId154" Type="http://schemas.openxmlformats.org/officeDocument/2006/relationships/hyperlink" Target="mailto:michael.ganem@brinksinc.com" TargetMode="External"/><Relationship Id="rId16" Type="http://schemas.openxmlformats.org/officeDocument/2006/relationships/hyperlink" Target="mailto:camilo.briceno@brinksinc.com" TargetMode="External"/><Relationship Id="rId37" Type="http://schemas.openxmlformats.org/officeDocument/2006/relationships/hyperlink" Target="mailto:Jhader.Guerrero@brinksinc.com" TargetMode="External"/><Relationship Id="rId58" Type="http://schemas.openxmlformats.org/officeDocument/2006/relationships/hyperlink" Target="mailto:camilo.briceno@brinksinc.com" TargetMode="External"/><Relationship Id="rId79" Type="http://schemas.openxmlformats.org/officeDocument/2006/relationships/hyperlink" Target="mailto:Harlen.Russi@brinksinc.com" TargetMode="External"/><Relationship Id="rId102" Type="http://schemas.openxmlformats.org/officeDocument/2006/relationships/hyperlink" Target="mailto:h.boucheletdevendegies@brinks.fr" TargetMode="External"/><Relationship Id="rId123" Type="http://schemas.openxmlformats.org/officeDocument/2006/relationships/hyperlink" Target="mailto:joao.gabriel@brinks.com.br" TargetMode="External"/><Relationship Id="rId144" Type="http://schemas.openxmlformats.org/officeDocument/2006/relationships/hyperlink" Target="mailto:taironi.costa@brinks.com.br" TargetMode="External"/><Relationship Id="rId90" Type="http://schemas.openxmlformats.org/officeDocument/2006/relationships/hyperlink" Target="mailto:camilo.briceno@brinksinc.com" TargetMode="External"/><Relationship Id="rId27" Type="http://schemas.openxmlformats.org/officeDocument/2006/relationships/hyperlink" Target="mailto:taironi.costa@brinks.com.br" TargetMode="External"/><Relationship Id="rId48" Type="http://schemas.openxmlformats.org/officeDocument/2006/relationships/hyperlink" Target="mailto:peter.wan@brinksinc.com" TargetMode="External"/><Relationship Id="rId69" Type="http://schemas.openxmlformats.org/officeDocument/2006/relationships/hyperlink" Target="mailto:camilo.briceno@brinksinc.com" TargetMode="External"/><Relationship Id="rId113" Type="http://schemas.openxmlformats.org/officeDocument/2006/relationships/hyperlink" Target="mailto:l.djomotcheundjieu@brinks.fr" TargetMode="External"/><Relationship Id="rId134" Type="http://schemas.openxmlformats.org/officeDocument/2006/relationships/hyperlink" Target="mailto:taironi.costa@brinks.com.br" TargetMode="External"/><Relationship Id="rId80" Type="http://schemas.openxmlformats.org/officeDocument/2006/relationships/hyperlink" Target="mailto:camilo.briceno@brinksinc.com" TargetMode="External"/><Relationship Id="rId155" Type="http://schemas.openxmlformats.org/officeDocument/2006/relationships/hyperlink" Target="mailto:diana.gomezb@brink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E48C-4590-400D-90EB-AFAA98A6FFD5}">
  <dimension ref="A1:M124"/>
  <sheetViews>
    <sheetView tabSelected="1" zoomScale="120" zoomScaleNormal="120" workbookViewId="0">
      <pane ySplit="3" topLeftCell="A4" activePane="bottomLeft" state="frozen"/>
      <selection pane="bottomLeft" activeCell="D6" sqref="D6"/>
    </sheetView>
  </sheetViews>
  <sheetFormatPr defaultColWidth="8.6640625" defaultRowHeight="14.4"/>
  <cols>
    <col min="3" max="3" width="15" customWidth="1"/>
    <col min="4" max="4" width="46.109375" bestFit="1" customWidth="1"/>
    <col min="5" max="5" width="33.44140625" customWidth="1"/>
    <col min="6" max="6" width="11.109375" customWidth="1"/>
    <col min="7" max="8" width="29.6640625" customWidth="1"/>
    <col min="9" max="12" width="34.5546875" customWidth="1"/>
  </cols>
  <sheetData>
    <row r="1" spans="1:13" s="2" customFormat="1" ht="23.4">
      <c r="E1" s="1" t="s">
        <v>202</v>
      </c>
    </row>
    <row r="2" spans="1:13" ht="18">
      <c r="E2" s="4" t="s">
        <v>0</v>
      </c>
    </row>
    <row r="3" spans="1:13" ht="57.6">
      <c r="A3" s="6" t="s">
        <v>5</v>
      </c>
      <c r="B3" s="6" t="s">
        <v>6</v>
      </c>
      <c r="C3" s="8" t="s">
        <v>220</v>
      </c>
      <c r="D3" s="8" t="s">
        <v>224</v>
      </c>
      <c r="E3" s="6" t="s">
        <v>1</v>
      </c>
      <c r="F3" s="6" t="s">
        <v>203</v>
      </c>
      <c r="G3" s="8" t="s">
        <v>205</v>
      </c>
      <c r="H3" s="8" t="s">
        <v>423</v>
      </c>
      <c r="I3" s="8" t="s">
        <v>4</v>
      </c>
      <c r="J3" s="8" t="s">
        <v>206</v>
      </c>
      <c r="K3" s="8" t="s">
        <v>221</v>
      </c>
      <c r="L3" s="8"/>
    </row>
    <row r="4" spans="1:13">
      <c r="A4" t="s">
        <v>11</v>
      </c>
      <c r="B4" t="s">
        <v>11</v>
      </c>
      <c r="C4" s="33" t="s">
        <v>253</v>
      </c>
      <c r="D4" s="35" t="s">
        <v>259</v>
      </c>
      <c r="E4" t="s">
        <v>7</v>
      </c>
      <c r="F4" t="s">
        <v>8</v>
      </c>
      <c r="G4" t="s">
        <v>9</v>
      </c>
      <c r="H4" s="32" t="s">
        <v>207</v>
      </c>
      <c r="I4" t="s">
        <v>10</v>
      </c>
      <c r="J4" s="32" t="s">
        <v>208</v>
      </c>
      <c r="K4" t="s">
        <v>9</v>
      </c>
      <c r="L4" s="32"/>
    </row>
    <row r="5" spans="1:13">
      <c r="A5" t="s">
        <v>11</v>
      </c>
      <c r="B5" t="s">
        <v>11</v>
      </c>
      <c r="C5" s="33" t="s">
        <v>223</v>
      </c>
      <c r="D5" s="35" t="s">
        <v>260</v>
      </c>
      <c r="E5" t="s">
        <v>7</v>
      </c>
      <c r="F5" t="s">
        <v>8</v>
      </c>
      <c r="G5" t="s">
        <v>9</v>
      </c>
      <c r="H5" s="32" t="s">
        <v>207</v>
      </c>
      <c r="I5" t="s">
        <v>10</v>
      </c>
      <c r="J5" s="32" t="s">
        <v>208</v>
      </c>
      <c r="K5" t="s">
        <v>9</v>
      </c>
      <c r="L5" s="32"/>
    </row>
    <row r="6" spans="1:13">
      <c r="A6" t="s">
        <v>11</v>
      </c>
      <c r="B6" t="s">
        <v>11</v>
      </c>
      <c r="C6" s="33" t="s">
        <v>254</v>
      </c>
      <c r="D6" s="35" t="s">
        <v>261</v>
      </c>
      <c r="E6" t="s">
        <v>7</v>
      </c>
      <c r="F6" t="s">
        <v>8</v>
      </c>
      <c r="G6" t="s">
        <v>9</v>
      </c>
      <c r="H6" s="32" t="s">
        <v>207</v>
      </c>
      <c r="I6" t="s">
        <v>10</v>
      </c>
      <c r="J6" s="32" t="s">
        <v>208</v>
      </c>
      <c r="K6" t="s">
        <v>9</v>
      </c>
      <c r="L6" s="32"/>
    </row>
    <row r="7" spans="1:13">
      <c r="A7" t="s">
        <v>11</v>
      </c>
      <c r="B7" t="s">
        <v>11</v>
      </c>
      <c r="C7" s="33" t="s">
        <v>255</v>
      </c>
      <c r="D7" s="35" t="s">
        <v>262</v>
      </c>
      <c r="E7" t="s">
        <v>7</v>
      </c>
      <c r="F7" t="s">
        <v>8</v>
      </c>
      <c r="G7" t="s">
        <v>9</v>
      </c>
      <c r="H7" s="32" t="s">
        <v>207</v>
      </c>
      <c r="I7" t="s">
        <v>10</v>
      </c>
      <c r="J7" s="32" t="s">
        <v>208</v>
      </c>
      <c r="K7" t="s">
        <v>9</v>
      </c>
      <c r="L7" s="32"/>
    </row>
    <row r="8" spans="1:13">
      <c r="A8" t="s">
        <v>11</v>
      </c>
      <c r="B8" t="s">
        <v>11</v>
      </c>
      <c r="C8" s="33" t="s">
        <v>256</v>
      </c>
      <c r="D8" s="35" t="s">
        <v>263</v>
      </c>
      <c r="E8" t="s">
        <v>7</v>
      </c>
      <c r="F8" t="s">
        <v>8</v>
      </c>
      <c r="G8" t="s">
        <v>9</v>
      </c>
      <c r="H8" s="32" t="s">
        <v>207</v>
      </c>
      <c r="I8" t="s">
        <v>10</v>
      </c>
      <c r="J8" s="32" t="s">
        <v>208</v>
      </c>
      <c r="K8" t="s">
        <v>9</v>
      </c>
      <c r="L8" s="32"/>
    </row>
    <row r="9" spans="1:13">
      <c r="A9" t="s">
        <v>11</v>
      </c>
      <c r="B9" t="s">
        <v>11</v>
      </c>
      <c r="C9" s="33" t="s">
        <v>257</v>
      </c>
      <c r="D9" s="35" t="s">
        <v>264</v>
      </c>
      <c r="E9" t="s">
        <v>7</v>
      </c>
      <c r="F9" t="s">
        <v>8</v>
      </c>
      <c r="G9" t="s">
        <v>9</v>
      </c>
      <c r="H9" s="32" t="s">
        <v>207</v>
      </c>
      <c r="I9" t="s">
        <v>10</v>
      </c>
      <c r="J9" s="32" t="s">
        <v>208</v>
      </c>
      <c r="K9" t="s">
        <v>9</v>
      </c>
      <c r="L9" s="32"/>
    </row>
    <row r="10" spans="1:13">
      <c r="A10" t="s">
        <v>11</v>
      </c>
      <c r="B10" t="s">
        <v>11</v>
      </c>
      <c r="C10" s="33" t="s">
        <v>258</v>
      </c>
      <c r="D10" s="35" t="s">
        <v>265</v>
      </c>
      <c r="E10" t="s">
        <v>7</v>
      </c>
      <c r="F10" t="s">
        <v>8</v>
      </c>
      <c r="G10" t="s">
        <v>9</v>
      </c>
      <c r="H10" s="32" t="s">
        <v>207</v>
      </c>
      <c r="I10" t="s">
        <v>10</v>
      </c>
      <c r="J10" s="32" t="s">
        <v>208</v>
      </c>
      <c r="K10" t="s">
        <v>9</v>
      </c>
      <c r="L10" s="32"/>
    </row>
    <row r="11" spans="1:13">
      <c r="A11" t="s">
        <v>13</v>
      </c>
      <c r="B11" t="s">
        <v>13</v>
      </c>
      <c r="C11" s="34" t="s">
        <v>286</v>
      </c>
      <c r="D11" s="35" t="s">
        <v>287</v>
      </c>
      <c r="E11" t="s">
        <v>12</v>
      </c>
      <c r="F11" t="s">
        <v>8</v>
      </c>
      <c r="G11" t="s">
        <v>9</v>
      </c>
      <c r="H11" s="32" t="s">
        <v>207</v>
      </c>
      <c r="I11" t="s">
        <v>200</v>
      </c>
      <c r="J11" s="32" t="s">
        <v>212</v>
      </c>
      <c r="K11" t="s">
        <v>222</v>
      </c>
      <c r="L11" s="32"/>
    </row>
    <row r="12" spans="1:13">
      <c r="A12" t="s">
        <v>16</v>
      </c>
      <c r="B12" t="s">
        <v>16</v>
      </c>
      <c r="C12" s="40" t="s">
        <v>343</v>
      </c>
      <c r="D12" t="s">
        <v>348</v>
      </c>
      <c r="E12" t="s">
        <v>14</v>
      </c>
      <c r="F12" t="s">
        <v>14</v>
      </c>
      <c r="G12" t="s">
        <v>15</v>
      </c>
      <c r="H12" s="32" t="s">
        <v>211</v>
      </c>
      <c r="I12" t="s">
        <v>426</v>
      </c>
      <c r="J12" s="32" t="s">
        <v>427</v>
      </c>
      <c r="K12" t="s">
        <v>15</v>
      </c>
      <c r="L12" s="32"/>
      <c r="M12" s="29"/>
    </row>
    <row r="13" spans="1:13">
      <c r="A13" t="s">
        <v>16</v>
      </c>
      <c r="B13" t="s">
        <v>16</v>
      </c>
      <c r="C13" s="40" t="s">
        <v>344</v>
      </c>
      <c r="D13" t="s">
        <v>349</v>
      </c>
      <c r="E13" t="s">
        <v>14</v>
      </c>
      <c r="F13" t="s">
        <v>14</v>
      </c>
      <c r="G13" t="s">
        <v>15</v>
      </c>
      <c r="H13" s="32" t="s">
        <v>211</v>
      </c>
      <c r="I13" t="s">
        <v>426</v>
      </c>
      <c r="J13" s="32" t="s">
        <v>427</v>
      </c>
      <c r="K13" t="s">
        <v>15</v>
      </c>
      <c r="L13" s="32"/>
      <c r="M13" s="29"/>
    </row>
    <row r="14" spans="1:13">
      <c r="A14" t="s">
        <v>16</v>
      </c>
      <c r="B14" t="s">
        <v>16</v>
      </c>
      <c r="C14" s="40" t="s">
        <v>345</v>
      </c>
      <c r="D14" t="s">
        <v>350</v>
      </c>
      <c r="E14" t="s">
        <v>14</v>
      </c>
      <c r="F14" t="s">
        <v>14</v>
      </c>
      <c r="G14" t="s">
        <v>15</v>
      </c>
      <c r="H14" s="32" t="s">
        <v>211</v>
      </c>
      <c r="I14" t="s">
        <v>426</v>
      </c>
      <c r="J14" s="32" t="s">
        <v>427</v>
      </c>
      <c r="K14" t="s">
        <v>15</v>
      </c>
      <c r="L14" s="32"/>
      <c r="M14" s="29"/>
    </row>
    <row r="15" spans="1:13">
      <c r="A15" t="s">
        <v>16</v>
      </c>
      <c r="B15" t="s">
        <v>16</v>
      </c>
      <c r="C15" s="40" t="s">
        <v>346</v>
      </c>
      <c r="D15" t="s">
        <v>351</v>
      </c>
      <c r="E15" t="s">
        <v>14</v>
      </c>
      <c r="F15" t="s">
        <v>14</v>
      </c>
      <c r="G15" t="s">
        <v>15</v>
      </c>
      <c r="H15" s="32" t="s">
        <v>211</v>
      </c>
      <c r="I15" t="s">
        <v>426</v>
      </c>
      <c r="J15" s="32" t="s">
        <v>427</v>
      </c>
      <c r="K15" t="s">
        <v>15</v>
      </c>
      <c r="L15" s="32"/>
      <c r="M15" s="29"/>
    </row>
    <row r="16" spans="1:13">
      <c r="A16" t="s">
        <v>16</v>
      </c>
      <c r="B16" t="s">
        <v>16</v>
      </c>
      <c r="C16" s="41" t="s">
        <v>347</v>
      </c>
      <c r="D16" t="s">
        <v>352</v>
      </c>
      <c r="E16" t="s">
        <v>14</v>
      </c>
      <c r="F16" t="s">
        <v>14</v>
      </c>
      <c r="G16" t="s">
        <v>15</v>
      </c>
      <c r="H16" s="32" t="s">
        <v>211</v>
      </c>
      <c r="I16" t="s">
        <v>426</v>
      </c>
      <c r="J16" s="32" t="s">
        <v>427</v>
      </c>
      <c r="K16" t="s">
        <v>15</v>
      </c>
      <c r="L16" s="32"/>
      <c r="M16" s="29"/>
    </row>
    <row r="17" spans="1:13">
      <c r="A17" t="s">
        <v>16</v>
      </c>
      <c r="B17" t="s">
        <v>18</v>
      </c>
      <c r="C17" s="43" t="s">
        <v>417</v>
      </c>
      <c r="D17" s="43" t="s">
        <v>418</v>
      </c>
      <c r="E17" t="s">
        <v>17</v>
      </c>
      <c r="F17" t="s">
        <v>14</v>
      </c>
      <c r="G17" t="s">
        <v>15</v>
      </c>
      <c r="H17" s="32" t="s">
        <v>211</v>
      </c>
      <c r="I17" t="s">
        <v>426</v>
      </c>
      <c r="J17" s="32" t="s">
        <v>427</v>
      </c>
      <c r="K17" t="s">
        <v>15</v>
      </c>
      <c r="L17" s="32"/>
      <c r="M17" s="29"/>
    </row>
    <row r="18" spans="1:13">
      <c r="A18" t="s">
        <v>16</v>
      </c>
      <c r="B18" t="s">
        <v>18</v>
      </c>
      <c r="C18" s="43" t="s">
        <v>419</v>
      </c>
      <c r="D18" s="43" t="s">
        <v>420</v>
      </c>
      <c r="E18" t="s">
        <v>17</v>
      </c>
      <c r="F18" t="s">
        <v>14</v>
      </c>
      <c r="G18" t="s">
        <v>15</v>
      </c>
      <c r="H18" s="32" t="s">
        <v>211</v>
      </c>
      <c r="I18" t="s">
        <v>426</v>
      </c>
      <c r="J18" s="32" t="s">
        <v>427</v>
      </c>
      <c r="K18" t="s">
        <v>15</v>
      </c>
      <c r="L18" s="32"/>
      <c r="M18" s="29"/>
    </row>
    <row r="19" spans="1:13">
      <c r="A19" t="s">
        <v>21</v>
      </c>
      <c r="B19" t="s">
        <v>22</v>
      </c>
      <c r="C19" s="42" t="s">
        <v>391</v>
      </c>
      <c r="D19" s="35" t="s">
        <v>393</v>
      </c>
      <c r="E19" t="s">
        <v>19</v>
      </c>
      <c r="F19" t="s">
        <v>204</v>
      </c>
      <c r="G19" t="s">
        <v>422</v>
      </c>
      <c r="H19" s="32" t="s">
        <v>213</v>
      </c>
      <c r="I19" t="s">
        <v>108</v>
      </c>
      <c r="J19" s="32" t="s">
        <v>219</v>
      </c>
      <c r="K19" t="s">
        <v>422</v>
      </c>
      <c r="L19" s="32"/>
      <c r="M19" s="29"/>
    </row>
    <row r="20" spans="1:13">
      <c r="A20" t="s">
        <v>21</v>
      </c>
      <c r="B20" t="s">
        <v>22</v>
      </c>
      <c r="C20" s="42" t="s">
        <v>392</v>
      </c>
      <c r="D20" s="35" t="s">
        <v>394</v>
      </c>
      <c r="E20" t="s">
        <v>23</v>
      </c>
      <c r="F20" t="s">
        <v>204</v>
      </c>
      <c r="G20" t="s">
        <v>422</v>
      </c>
      <c r="H20" s="32" t="s">
        <v>213</v>
      </c>
      <c r="I20" t="s">
        <v>428</v>
      </c>
      <c r="J20" s="32" t="s">
        <v>429</v>
      </c>
      <c r="K20" t="s">
        <v>422</v>
      </c>
      <c r="L20" s="32"/>
      <c r="M20" s="29"/>
    </row>
    <row r="21" spans="1:13">
      <c r="A21" t="s">
        <v>26</v>
      </c>
      <c r="B21" t="s">
        <v>27</v>
      </c>
      <c r="C21" s="34" t="s">
        <v>243</v>
      </c>
      <c r="D21" t="s">
        <v>248</v>
      </c>
      <c r="E21" t="s">
        <v>24</v>
      </c>
      <c r="F21" t="s">
        <v>8</v>
      </c>
      <c r="G21" t="s">
        <v>9</v>
      </c>
      <c r="H21" s="32" t="s">
        <v>207</v>
      </c>
      <c r="I21" t="s">
        <v>25</v>
      </c>
      <c r="J21" s="32" t="s">
        <v>209</v>
      </c>
      <c r="K21" t="s">
        <v>222</v>
      </c>
      <c r="L21" s="32"/>
      <c r="M21" s="30"/>
    </row>
    <row r="22" spans="1:13">
      <c r="A22" t="s">
        <v>26</v>
      </c>
      <c r="B22" t="s">
        <v>27</v>
      </c>
      <c r="C22" s="34" t="s">
        <v>244</v>
      </c>
      <c r="D22" t="s">
        <v>249</v>
      </c>
      <c r="E22" t="s">
        <v>24</v>
      </c>
      <c r="F22" t="s">
        <v>8</v>
      </c>
      <c r="G22" t="s">
        <v>9</v>
      </c>
      <c r="H22" s="32" t="s">
        <v>207</v>
      </c>
      <c r="I22" t="s">
        <v>25</v>
      </c>
      <c r="J22" s="32" t="s">
        <v>209</v>
      </c>
      <c r="K22" t="s">
        <v>222</v>
      </c>
      <c r="L22" s="32"/>
      <c r="M22" s="30"/>
    </row>
    <row r="23" spans="1:13">
      <c r="A23" t="s">
        <v>26</v>
      </c>
      <c r="B23" t="s">
        <v>27</v>
      </c>
      <c r="C23" s="34" t="s">
        <v>245</v>
      </c>
      <c r="D23" t="s">
        <v>250</v>
      </c>
      <c r="E23" t="s">
        <v>24</v>
      </c>
      <c r="F23" t="s">
        <v>8</v>
      </c>
      <c r="G23" t="s">
        <v>9</v>
      </c>
      <c r="H23" s="32" t="s">
        <v>207</v>
      </c>
      <c r="I23" t="s">
        <v>25</v>
      </c>
      <c r="J23" s="32" t="s">
        <v>209</v>
      </c>
      <c r="K23" t="s">
        <v>222</v>
      </c>
      <c r="L23" s="32"/>
      <c r="M23" s="30"/>
    </row>
    <row r="24" spans="1:13">
      <c r="A24" t="s">
        <v>26</v>
      </c>
      <c r="B24" t="s">
        <v>27</v>
      </c>
      <c r="C24" s="34" t="s">
        <v>247</v>
      </c>
      <c r="D24" t="s">
        <v>251</v>
      </c>
      <c r="E24" t="s">
        <v>24</v>
      </c>
      <c r="F24" t="s">
        <v>8</v>
      </c>
      <c r="G24" t="s">
        <v>9</v>
      </c>
      <c r="H24" s="32" t="s">
        <v>207</v>
      </c>
      <c r="I24" t="s">
        <v>25</v>
      </c>
      <c r="J24" s="32" t="s">
        <v>209</v>
      </c>
      <c r="K24" t="s">
        <v>222</v>
      </c>
      <c r="L24" s="32"/>
      <c r="M24" s="30"/>
    </row>
    <row r="25" spans="1:13">
      <c r="A25" t="s">
        <v>26</v>
      </c>
      <c r="B25" t="s">
        <v>27</v>
      </c>
      <c r="C25" s="34" t="s">
        <v>246</v>
      </c>
      <c r="D25" t="s">
        <v>252</v>
      </c>
      <c r="E25" t="s">
        <v>24</v>
      </c>
      <c r="F25" t="s">
        <v>8</v>
      </c>
      <c r="G25" t="s">
        <v>9</v>
      </c>
      <c r="H25" s="32" t="s">
        <v>207</v>
      </c>
      <c r="I25" t="s">
        <v>25</v>
      </c>
      <c r="J25" s="32" t="s">
        <v>209</v>
      </c>
      <c r="K25" t="s">
        <v>222</v>
      </c>
      <c r="L25" s="32"/>
      <c r="M25" s="30"/>
    </row>
    <row r="26" spans="1:13">
      <c r="A26" t="s">
        <v>29</v>
      </c>
      <c r="B26" t="s">
        <v>30</v>
      </c>
      <c r="C26" s="34" t="s">
        <v>229</v>
      </c>
      <c r="D26" s="35" t="s">
        <v>233</v>
      </c>
      <c r="E26" t="s">
        <v>28</v>
      </c>
      <c r="F26" t="s">
        <v>8</v>
      </c>
      <c r="G26" t="s">
        <v>9</v>
      </c>
      <c r="H26" s="32" t="s">
        <v>207</v>
      </c>
      <c r="I26" t="s">
        <v>10</v>
      </c>
      <c r="J26" s="32" t="s">
        <v>208</v>
      </c>
      <c r="K26" t="s">
        <v>9</v>
      </c>
      <c r="L26" s="32"/>
      <c r="M26" s="30"/>
    </row>
    <row r="27" spans="1:13">
      <c r="A27" t="s">
        <v>29</v>
      </c>
      <c r="B27" t="s">
        <v>30</v>
      </c>
      <c r="C27" s="34" t="s">
        <v>230</v>
      </c>
      <c r="D27" s="35" t="s">
        <v>234</v>
      </c>
      <c r="E27" t="s">
        <v>28</v>
      </c>
      <c r="F27" t="s">
        <v>8</v>
      </c>
      <c r="G27" t="s">
        <v>9</v>
      </c>
      <c r="H27" s="32" t="s">
        <v>207</v>
      </c>
      <c r="I27" t="s">
        <v>10</v>
      </c>
      <c r="J27" s="32" t="s">
        <v>208</v>
      </c>
      <c r="K27" t="s">
        <v>9</v>
      </c>
      <c r="L27" s="32"/>
      <c r="M27" s="30"/>
    </row>
    <row r="28" spans="1:13">
      <c r="A28" t="s">
        <v>29</v>
      </c>
      <c r="B28" t="s">
        <v>30</v>
      </c>
      <c r="C28" s="34" t="s">
        <v>231</v>
      </c>
      <c r="D28" s="35" t="s">
        <v>235</v>
      </c>
      <c r="E28" t="s">
        <v>28</v>
      </c>
      <c r="F28" t="s">
        <v>8</v>
      </c>
      <c r="G28" t="s">
        <v>9</v>
      </c>
      <c r="H28" s="32" t="s">
        <v>207</v>
      </c>
      <c r="I28" t="s">
        <v>10</v>
      </c>
      <c r="J28" s="32" t="s">
        <v>208</v>
      </c>
      <c r="K28" t="s">
        <v>9</v>
      </c>
      <c r="L28" s="32"/>
      <c r="M28" s="30"/>
    </row>
    <row r="29" spans="1:13">
      <c r="A29" t="s">
        <v>29</v>
      </c>
      <c r="B29" t="s">
        <v>30</v>
      </c>
      <c r="C29" s="33" t="s">
        <v>232</v>
      </c>
      <c r="D29" s="35" t="s">
        <v>236</v>
      </c>
      <c r="E29" t="s">
        <v>28</v>
      </c>
      <c r="F29" t="s">
        <v>8</v>
      </c>
      <c r="G29" t="s">
        <v>9</v>
      </c>
      <c r="H29" s="32" t="s">
        <v>207</v>
      </c>
      <c r="I29" t="s">
        <v>10</v>
      </c>
      <c r="J29" s="32" t="s">
        <v>208</v>
      </c>
      <c r="K29" t="s">
        <v>9</v>
      </c>
      <c r="L29" s="32"/>
      <c r="M29" s="30"/>
    </row>
    <row r="30" spans="1:13">
      <c r="A30" t="s">
        <v>29</v>
      </c>
      <c r="B30" t="s">
        <v>32</v>
      </c>
      <c r="C30" s="34" t="s">
        <v>237</v>
      </c>
      <c r="D30" s="35" t="s">
        <v>238</v>
      </c>
      <c r="E30" t="s">
        <v>31</v>
      </c>
      <c r="F30" t="s">
        <v>8</v>
      </c>
      <c r="G30" t="s">
        <v>9</v>
      </c>
      <c r="H30" s="32" t="s">
        <v>207</v>
      </c>
      <c r="I30" t="s">
        <v>10</v>
      </c>
      <c r="J30" s="32" t="s">
        <v>208</v>
      </c>
      <c r="K30" t="s">
        <v>222</v>
      </c>
      <c r="L30" s="32"/>
      <c r="M30" s="30"/>
    </row>
    <row r="31" spans="1:13">
      <c r="A31" t="s">
        <v>34</v>
      </c>
      <c r="B31" t="s">
        <v>35</v>
      </c>
      <c r="C31" s="29" t="s">
        <v>310</v>
      </c>
      <c r="D31" s="35" t="s">
        <v>311</v>
      </c>
      <c r="E31" t="s">
        <v>33</v>
      </c>
      <c r="F31" t="s">
        <v>8</v>
      </c>
      <c r="G31" t="s">
        <v>9</v>
      </c>
      <c r="H31" s="32" t="s">
        <v>207</v>
      </c>
      <c r="I31" t="s">
        <v>10</v>
      </c>
      <c r="J31" s="32" t="s">
        <v>208</v>
      </c>
      <c r="K31" t="s">
        <v>9</v>
      </c>
      <c r="L31" s="32"/>
      <c r="M31" s="30"/>
    </row>
    <row r="32" spans="1:13">
      <c r="A32" t="s">
        <v>37</v>
      </c>
      <c r="B32" t="s">
        <v>37</v>
      </c>
      <c r="C32" s="34" t="s">
        <v>288</v>
      </c>
      <c r="D32" s="35" t="s">
        <v>289</v>
      </c>
      <c r="E32" t="s">
        <v>36</v>
      </c>
      <c r="F32" t="s">
        <v>8</v>
      </c>
      <c r="G32" t="s">
        <v>9</v>
      </c>
      <c r="H32" s="32" t="s">
        <v>207</v>
      </c>
      <c r="I32" t="s">
        <v>200</v>
      </c>
      <c r="J32" s="32" t="s">
        <v>212</v>
      </c>
      <c r="K32" t="s">
        <v>222</v>
      </c>
      <c r="L32" s="32"/>
      <c r="M32" s="30"/>
    </row>
    <row r="33" spans="1:13">
      <c r="A33" t="s">
        <v>39</v>
      </c>
      <c r="B33" t="s">
        <v>39</v>
      </c>
      <c r="C33" s="34" t="s">
        <v>282</v>
      </c>
      <c r="D33" t="s">
        <v>284</v>
      </c>
      <c r="E33" t="s">
        <v>38</v>
      </c>
      <c r="F33" t="s">
        <v>8</v>
      </c>
      <c r="G33" t="s">
        <v>9</v>
      </c>
      <c r="H33" s="32" t="s">
        <v>207</v>
      </c>
      <c r="I33" t="s">
        <v>25</v>
      </c>
      <c r="J33" s="32" t="s">
        <v>209</v>
      </c>
      <c r="K33" t="s">
        <v>9</v>
      </c>
      <c r="L33" s="32"/>
      <c r="M33" s="30"/>
    </row>
    <row r="34" spans="1:13">
      <c r="A34" t="s">
        <v>39</v>
      </c>
      <c r="B34" t="s">
        <v>39</v>
      </c>
      <c r="C34" s="34" t="s">
        <v>283</v>
      </c>
      <c r="D34" t="s">
        <v>285</v>
      </c>
      <c r="E34" t="s">
        <v>38</v>
      </c>
      <c r="F34" t="s">
        <v>8</v>
      </c>
      <c r="G34" t="s">
        <v>9</v>
      </c>
      <c r="H34" s="32" t="s">
        <v>207</v>
      </c>
      <c r="I34" t="s">
        <v>25</v>
      </c>
      <c r="J34" s="32" t="s">
        <v>209</v>
      </c>
      <c r="K34" t="s">
        <v>9</v>
      </c>
      <c r="L34" s="32"/>
      <c r="M34" s="30"/>
    </row>
    <row r="35" spans="1:13">
      <c r="A35" t="s">
        <v>44</v>
      </c>
      <c r="B35" t="s">
        <v>44</v>
      </c>
      <c r="C35" t="s">
        <v>312</v>
      </c>
      <c r="D35" t="s">
        <v>320</v>
      </c>
      <c r="E35" t="s">
        <v>40</v>
      </c>
      <c r="F35" t="s">
        <v>40</v>
      </c>
      <c r="G35" t="s">
        <v>41</v>
      </c>
      <c r="H35" s="32" t="s">
        <v>210</v>
      </c>
      <c r="I35" t="s">
        <v>42</v>
      </c>
      <c r="J35" s="32" t="s">
        <v>214</v>
      </c>
      <c r="K35" t="s">
        <v>41</v>
      </c>
      <c r="L35" s="32"/>
      <c r="M35" s="29"/>
    </row>
    <row r="36" spans="1:13">
      <c r="A36" t="s">
        <v>44</v>
      </c>
      <c r="B36" t="s">
        <v>44</v>
      </c>
      <c r="C36" t="s">
        <v>313</v>
      </c>
      <c r="D36" t="s">
        <v>321</v>
      </c>
      <c r="E36" t="s">
        <v>40</v>
      </c>
      <c r="F36" t="s">
        <v>40</v>
      </c>
      <c r="G36" t="s">
        <v>41</v>
      </c>
      <c r="H36" s="32" t="s">
        <v>210</v>
      </c>
      <c r="I36" t="s">
        <v>42</v>
      </c>
      <c r="J36" s="32" t="s">
        <v>214</v>
      </c>
      <c r="K36" t="s">
        <v>41</v>
      </c>
      <c r="L36" s="32"/>
      <c r="M36" s="29"/>
    </row>
    <row r="37" spans="1:13">
      <c r="A37" t="s">
        <v>44</v>
      </c>
      <c r="B37" t="s">
        <v>44</v>
      </c>
      <c r="C37" t="s">
        <v>314</v>
      </c>
      <c r="D37" t="s">
        <v>322</v>
      </c>
      <c r="E37" t="s">
        <v>40</v>
      </c>
      <c r="F37" t="s">
        <v>40</v>
      </c>
      <c r="G37" t="s">
        <v>41</v>
      </c>
      <c r="H37" s="32" t="s">
        <v>210</v>
      </c>
      <c r="I37" t="s">
        <v>42</v>
      </c>
      <c r="J37" s="32" t="s">
        <v>214</v>
      </c>
      <c r="K37" t="s">
        <v>41</v>
      </c>
      <c r="L37" s="32"/>
      <c r="M37" s="29"/>
    </row>
    <row r="38" spans="1:13">
      <c r="A38" t="s">
        <v>44</v>
      </c>
      <c r="B38" t="s">
        <v>44</v>
      </c>
      <c r="C38" t="s">
        <v>315</v>
      </c>
      <c r="D38" t="s">
        <v>323</v>
      </c>
      <c r="E38" t="s">
        <v>40</v>
      </c>
      <c r="F38" t="s">
        <v>40</v>
      </c>
      <c r="G38" t="s">
        <v>41</v>
      </c>
      <c r="H38" s="32" t="s">
        <v>210</v>
      </c>
      <c r="I38" t="s">
        <v>42</v>
      </c>
      <c r="J38" s="32" t="s">
        <v>214</v>
      </c>
      <c r="K38" t="s">
        <v>41</v>
      </c>
      <c r="L38" s="32"/>
      <c r="M38" s="29"/>
    </row>
    <row r="39" spans="1:13">
      <c r="A39" t="s">
        <v>44</v>
      </c>
      <c r="B39" t="s">
        <v>44</v>
      </c>
      <c r="C39" t="s">
        <v>316</v>
      </c>
      <c r="D39" t="s">
        <v>324</v>
      </c>
      <c r="E39" t="s">
        <v>40</v>
      </c>
      <c r="F39" t="s">
        <v>40</v>
      </c>
      <c r="G39" t="s">
        <v>41</v>
      </c>
      <c r="H39" s="32" t="s">
        <v>210</v>
      </c>
      <c r="I39" t="s">
        <v>42</v>
      </c>
      <c r="J39" s="32" t="s">
        <v>214</v>
      </c>
      <c r="K39" t="s">
        <v>41</v>
      </c>
      <c r="L39" s="32"/>
      <c r="M39" s="29"/>
    </row>
    <row r="40" spans="1:13">
      <c r="A40" t="s">
        <v>44</v>
      </c>
      <c r="B40" t="s">
        <v>44</v>
      </c>
      <c r="C40" t="s">
        <v>317</v>
      </c>
      <c r="D40" t="s">
        <v>325</v>
      </c>
      <c r="E40" t="s">
        <v>40</v>
      </c>
      <c r="F40" t="s">
        <v>40</v>
      </c>
      <c r="G40" t="s">
        <v>41</v>
      </c>
      <c r="H40" s="32" t="s">
        <v>210</v>
      </c>
      <c r="I40" t="s">
        <v>42</v>
      </c>
      <c r="J40" s="32" t="s">
        <v>214</v>
      </c>
      <c r="K40" t="s">
        <v>41</v>
      </c>
      <c r="L40" s="32"/>
      <c r="M40" s="29"/>
    </row>
    <row r="41" spans="1:13">
      <c r="A41" t="s">
        <v>44</v>
      </c>
      <c r="B41" t="s">
        <v>44</v>
      </c>
      <c r="C41" t="s">
        <v>318</v>
      </c>
      <c r="D41" t="s">
        <v>326</v>
      </c>
      <c r="E41" t="s">
        <v>40</v>
      </c>
      <c r="F41" t="s">
        <v>40</v>
      </c>
      <c r="G41" t="s">
        <v>41</v>
      </c>
      <c r="H41" s="32" t="s">
        <v>210</v>
      </c>
      <c r="I41" t="s">
        <v>42</v>
      </c>
      <c r="J41" s="32" t="s">
        <v>214</v>
      </c>
      <c r="K41" t="s">
        <v>41</v>
      </c>
      <c r="L41" s="32"/>
      <c r="M41" s="29"/>
    </row>
    <row r="42" spans="1:13">
      <c r="A42" t="s">
        <v>44</v>
      </c>
      <c r="B42" t="s">
        <v>44</v>
      </c>
      <c r="C42" t="s">
        <v>319</v>
      </c>
      <c r="D42" t="s">
        <v>327</v>
      </c>
      <c r="E42" t="s">
        <v>40</v>
      </c>
      <c r="F42" t="s">
        <v>40</v>
      </c>
      <c r="G42" t="s">
        <v>41</v>
      </c>
      <c r="H42" s="32" t="s">
        <v>210</v>
      </c>
      <c r="I42" t="s">
        <v>43</v>
      </c>
      <c r="J42" s="32" t="s">
        <v>421</v>
      </c>
      <c r="K42" t="s">
        <v>41</v>
      </c>
      <c r="L42" s="32"/>
      <c r="M42" s="29"/>
    </row>
    <row r="43" spans="1:13">
      <c r="A43" t="s">
        <v>46</v>
      </c>
      <c r="B43" t="s">
        <v>47</v>
      </c>
      <c r="C43" s="33" t="s">
        <v>274</v>
      </c>
      <c r="D43" s="35" t="s">
        <v>275</v>
      </c>
      <c r="E43" t="s">
        <v>45</v>
      </c>
      <c r="F43" t="s">
        <v>8</v>
      </c>
      <c r="G43" t="s">
        <v>9</v>
      </c>
      <c r="H43" s="32" t="s">
        <v>207</v>
      </c>
      <c r="I43" t="s">
        <v>200</v>
      </c>
      <c r="J43" s="32" t="s">
        <v>212</v>
      </c>
      <c r="K43" t="s">
        <v>222</v>
      </c>
      <c r="L43" s="32"/>
      <c r="M43" s="30"/>
    </row>
    <row r="44" spans="1:13">
      <c r="A44" t="s">
        <v>50</v>
      </c>
      <c r="B44" t="s">
        <v>50</v>
      </c>
      <c r="C44" s="33" t="s">
        <v>266</v>
      </c>
      <c r="D44" s="35" t="s">
        <v>270</v>
      </c>
      <c r="E44" t="s">
        <v>48</v>
      </c>
      <c r="F44" t="s">
        <v>8</v>
      </c>
      <c r="G44" t="s">
        <v>9</v>
      </c>
      <c r="H44" s="32" t="s">
        <v>207</v>
      </c>
      <c r="I44" t="s">
        <v>200</v>
      </c>
      <c r="J44" s="32" t="s">
        <v>212</v>
      </c>
      <c r="K44" t="s">
        <v>222</v>
      </c>
      <c r="L44" s="32"/>
      <c r="M44" s="29"/>
    </row>
    <row r="45" spans="1:13">
      <c r="A45" t="s">
        <v>50</v>
      </c>
      <c r="B45" t="s">
        <v>50</v>
      </c>
      <c r="C45" s="33" t="s">
        <v>267</v>
      </c>
      <c r="D45" s="35" t="s">
        <v>271</v>
      </c>
      <c r="E45" t="s">
        <v>48</v>
      </c>
      <c r="F45" t="s">
        <v>8</v>
      </c>
      <c r="G45" t="s">
        <v>9</v>
      </c>
      <c r="H45" s="32" t="s">
        <v>207</v>
      </c>
      <c r="I45" t="s">
        <v>200</v>
      </c>
      <c r="J45" s="32" t="s">
        <v>212</v>
      </c>
      <c r="K45" t="s">
        <v>222</v>
      </c>
      <c r="L45" s="32"/>
      <c r="M45" s="29"/>
    </row>
    <row r="46" spans="1:13">
      <c r="A46" t="s">
        <v>50</v>
      </c>
      <c r="B46" t="s">
        <v>50</v>
      </c>
      <c r="C46" s="33" t="s">
        <v>268</v>
      </c>
      <c r="D46" s="35" t="s">
        <v>272</v>
      </c>
      <c r="E46" t="s">
        <v>48</v>
      </c>
      <c r="F46" t="s">
        <v>8</v>
      </c>
      <c r="G46" t="s">
        <v>9</v>
      </c>
      <c r="H46" s="32" t="s">
        <v>207</v>
      </c>
      <c r="I46" t="s">
        <v>200</v>
      </c>
      <c r="J46" s="32" t="s">
        <v>212</v>
      </c>
      <c r="K46" t="s">
        <v>222</v>
      </c>
      <c r="L46" s="32"/>
      <c r="M46" s="29"/>
    </row>
    <row r="47" spans="1:13">
      <c r="A47" t="s">
        <v>50</v>
      </c>
      <c r="B47" t="s">
        <v>50</v>
      </c>
      <c r="C47" s="33" t="s">
        <v>269</v>
      </c>
      <c r="D47" s="35" t="s">
        <v>273</v>
      </c>
      <c r="E47" t="s">
        <v>48</v>
      </c>
      <c r="F47" t="s">
        <v>8</v>
      </c>
      <c r="G47" t="s">
        <v>9</v>
      </c>
      <c r="H47" s="32" t="s">
        <v>207</v>
      </c>
      <c r="I47" t="s">
        <v>200</v>
      </c>
      <c r="J47" s="32" t="s">
        <v>212</v>
      </c>
      <c r="K47" t="s">
        <v>222</v>
      </c>
      <c r="L47" s="32"/>
      <c r="M47" s="29"/>
    </row>
    <row r="48" spans="1:13">
      <c r="A48" t="s">
        <v>52</v>
      </c>
      <c r="B48" t="s">
        <v>52</v>
      </c>
      <c r="C48" t="s">
        <v>383</v>
      </c>
      <c r="D48" s="35" t="s">
        <v>385</v>
      </c>
      <c r="E48" t="s">
        <v>51</v>
      </c>
      <c r="F48" t="s">
        <v>14</v>
      </c>
      <c r="G48" t="s">
        <v>15</v>
      </c>
      <c r="H48" s="32" t="s">
        <v>211</v>
      </c>
      <c r="I48" t="s">
        <v>425</v>
      </c>
      <c r="J48" s="32" t="s">
        <v>215</v>
      </c>
      <c r="K48" t="s">
        <v>15</v>
      </c>
      <c r="L48" s="32"/>
      <c r="M48" s="29"/>
    </row>
    <row r="49" spans="1:13">
      <c r="A49" t="s">
        <v>52</v>
      </c>
      <c r="B49" t="s">
        <v>52</v>
      </c>
      <c r="C49" t="s">
        <v>384</v>
      </c>
      <c r="D49" s="35" t="s">
        <v>386</v>
      </c>
      <c r="E49" t="s">
        <v>51</v>
      </c>
      <c r="F49" t="s">
        <v>14</v>
      </c>
      <c r="G49" t="s">
        <v>15</v>
      </c>
      <c r="H49" s="32" t="s">
        <v>211</v>
      </c>
      <c r="I49" t="s">
        <v>425</v>
      </c>
      <c r="J49" s="32" t="s">
        <v>215</v>
      </c>
      <c r="K49" t="s">
        <v>15</v>
      </c>
      <c r="L49" s="32"/>
      <c r="M49" s="29"/>
    </row>
    <row r="50" spans="1:13">
      <c r="A50" t="s">
        <v>54</v>
      </c>
      <c r="B50" t="s">
        <v>55</v>
      </c>
      <c r="C50" t="s">
        <v>361</v>
      </c>
      <c r="D50" t="s">
        <v>362</v>
      </c>
      <c r="E50" t="s">
        <v>53</v>
      </c>
      <c r="F50" t="s">
        <v>14</v>
      </c>
      <c r="G50" t="s">
        <v>15</v>
      </c>
      <c r="H50" s="32" t="s">
        <v>211</v>
      </c>
      <c r="I50" t="s">
        <v>425</v>
      </c>
      <c r="J50" s="32" t="s">
        <v>215</v>
      </c>
      <c r="K50" t="s">
        <v>15</v>
      </c>
      <c r="L50" s="32"/>
      <c r="M50" s="29"/>
    </row>
    <row r="51" spans="1:13">
      <c r="A51" t="s">
        <v>57</v>
      </c>
      <c r="B51" t="s">
        <v>57</v>
      </c>
      <c r="C51" t="s">
        <v>363</v>
      </c>
      <c r="D51" s="35" t="s">
        <v>364</v>
      </c>
      <c r="E51" t="s">
        <v>56</v>
      </c>
      <c r="F51" t="s">
        <v>14</v>
      </c>
      <c r="G51" t="s">
        <v>15</v>
      </c>
      <c r="H51" s="32" t="s">
        <v>211</v>
      </c>
      <c r="I51" t="s">
        <v>426</v>
      </c>
      <c r="J51" s="32" t="s">
        <v>427</v>
      </c>
      <c r="K51" t="s">
        <v>15</v>
      </c>
      <c r="L51" s="32"/>
      <c r="M51" s="29"/>
    </row>
    <row r="52" spans="1:13">
      <c r="A52" t="s">
        <v>59</v>
      </c>
      <c r="B52" t="s">
        <v>60</v>
      </c>
      <c r="C52" s="40" t="s">
        <v>357</v>
      </c>
      <c r="D52" s="35" t="s">
        <v>359</v>
      </c>
      <c r="E52" t="s">
        <v>58</v>
      </c>
      <c r="F52" t="s">
        <v>14</v>
      </c>
      <c r="G52" t="s">
        <v>15</v>
      </c>
      <c r="H52" s="32" t="s">
        <v>211</v>
      </c>
      <c r="I52" t="s">
        <v>425</v>
      </c>
      <c r="J52" s="32" t="s">
        <v>215</v>
      </c>
      <c r="K52" t="s">
        <v>15</v>
      </c>
      <c r="L52" s="32"/>
      <c r="M52" s="29"/>
    </row>
    <row r="53" spans="1:13">
      <c r="A53" t="s">
        <v>59</v>
      </c>
      <c r="B53" t="s">
        <v>60</v>
      </c>
      <c r="C53" s="41" t="s">
        <v>358</v>
      </c>
      <c r="D53" s="35" t="s">
        <v>360</v>
      </c>
      <c r="E53" t="s">
        <v>58</v>
      </c>
      <c r="F53" t="s">
        <v>14</v>
      </c>
      <c r="G53" t="s">
        <v>15</v>
      </c>
      <c r="H53" s="32" t="s">
        <v>211</v>
      </c>
      <c r="I53" t="s">
        <v>425</v>
      </c>
      <c r="J53" s="32" t="s">
        <v>215</v>
      </c>
      <c r="K53" t="s">
        <v>15</v>
      </c>
      <c r="L53" s="32"/>
      <c r="M53" s="29"/>
    </row>
    <row r="54" spans="1:13">
      <c r="A54" t="s">
        <v>62</v>
      </c>
      <c r="B54" t="s">
        <v>63</v>
      </c>
      <c r="C54" s="33" t="s">
        <v>278</v>
      </c>
      <c r="D54" s="35" t="s">
        <v>279</v>
      </c>
      <c r="E54" t="s">
        <v>61</v>
      </c>
      <c r="F54" t="s">
        <v>8</v>
      </c>
      <c r="G54" t="s">
        <v>9</v>
      </c>
      <c r="H54" s="32" t="s">
        <v>207</v>
      </c>
      <c r="I54" t="s">
        <v>49</v>
      </c>
      <c r="J54" s="32" t="s">
        <v>216</v>
      </c>
      <c r="K54" t="s">
        <v>9</v>
      </c>
      <c r="L54" s="32"/>
      <c r="M54" s="29"/>
    </row>
    <row r="55" spans="1:13">
      <c r="A55" t="s">
        <v>66</v>
      </c>
      <c r="B55" t="s">
        <v>66</v>
      </c>
      <c r="C55" s="33" t="s">
        <v>276</v>
      </c>
      <c r="D55" s="35" t="s">
        <v>277</v>
      </c>
      <c r="E55" t="s">
        <v>64</v>
      </c>
      <c r="F55" t="s">
        <v>8</v>
      </c>
      <c r="G55" t="s">
        <v>9</v>
      </c>
      <c r="H55" s="32" t="s">
        <v>207</v>
      </c>
      <c r="I55" t="s">
        <v>65</v>
      </c>
      <c r="J55" s="32" t="s">
        <v>217</v>
      </c>
      <c r="K55" t="s">
        <v>222</v>
      </c>
      <c r="L55" s="32"/>
      <c r="M55" s="29"/>
    </row>
    <row r="56" spans="1:13">
      <c r="A56" t="s">
        <v>68</v>
      </c>
      <c r="B56" t="s">
        <v>69</v>
      </c>
      <c r="C56" s="37" t="s">
        <v>304</v>
      </c>
      <c r="D56" s="35" t="s">
        <v>306</v>
      </c>
      <c r="E56" t="s">
        <v>67</v>
      </c>
      <c r="F56" t="s">
        <v>8</v>
      </c>
      <c r="G56" t="s">
        <v>9</v>
      </c>
      <c r="H56" s="32" t="s">
        <v>207</v>
      </c>
      <c r="I56" t="s">
        <v>49</v>
      </c>
      <c r="J56" s="32" t="s">
        <v>216</v>
      </c>
      <c r="K56" t="s">
        <v>9</v>
      </c>
      <c r="L56" s="32"/>
      <c r="M56" s="29"/>
    </row>
    <row r="57" spans="1:13">
      <c r="A57" t="s">
        <v>68</v>
      </c>
      <c r="B57" t="s">
        <v>69</v>
      </c>
      <c r="C57" s="37" t="s">
        <v>305</v>
      </c>
      <c r="D57" s="35" t="s">
        <v>307</v>
      </c>
      <c r="E57" t="s">
        <v>67</v>
      </c>
      <c r="F57" t="s">
        <v>8</v>
      </c>
      <c r="G57" t="s">
        <v>9</v>
      </c>
      <c r="H57" s="32" t="s">
        <v>207</v>
      </c>
      <c r="I57" t="s">
        <v>49</v>
      </c>
      <c r="J57" s="32" t="s">
        <v>216</v>
      </c>
      <c r="K57" t="s">
        <v>9</v>
      </c>
      <c r="L57" s="32"/>
      <c r="M57" s="29"/>
    </row>
    <row r="58" spans="1:13">
      <c r="A58" t="s">
        <v>71</v>
      </c>
      <c r="B58" t="s">
        <v>72</v>
      </c>
      <c r="C58" t="s">
        <v>328</v>
      </c>
      <c r="D58" t="s">
        <v>330</v>
      </c>
      <c r="E58" t="s">
        <v>70</v>
      </c>
      <c r="F58" t="s">
        <v>40</v>
      </c>
      <c r="G58" t="s">
        <v>41</v>
      </c>
      <c r="H58" s="32" t="s">
        <v>210</v>
      </c>
      <c r="I58" t="s">
        <v>43</v>
      </c>
      <c r="J58" s="32" t="s">
        <v>421</v>
      </c>
      <c r="K58" t="s">
        <v>41</v>
      </c>
      <c r="L58" s="32"/>
      <c r="M58" s="31"/>
    </row>
    <row r="59" spans="1:13">
      <c r="A59" t="s">
        <v>71</v>
      </c>
      <c r="B59" t="s">
        <v>72</v>
      </c>
      <c r="C59" t="s">
        <v>329</v>
      </c>
      <c r="D59" t="s">
        <v>331</v>
      </c>
      <c r="E59" t="s">
        <v>70</v>
      </c>
      <c r="F59" t="s">
        <v>40</v>
      </c>
      <c r="G59" t="s">
        <v>41</v>
      </c>
      <c r="H59" s="32" t="s">
        <v>210</v>
      </c>
      <c r="I59" t="s">
        <v>43</v>
      </c>
      <c r="J59" s="32" t="s">
        <v>421</v>
      </c>
      <c r="K59" t="s">
        <v>41</v>
      </c>
      <c r="L59" s="32"/>
      <c r="M59" s="31"/>
    </row>
    <row r="60" spans="1:13">
      <c r="A60" t="s">
        <v>74</v>
      </c>
      <c r="B60" t="s">
        <v>74</v>
      </c>
      <c r="C60" t="s">
        <v>387</v>
      </c>
      <c r="D60" t="s">
        <v>389</v>
      </c>
      <c r="E60" t="s">
        <v>73</v>
      </c>
      <c r="F60" t="s">
        <v>14</v>
      </c>
      <c r="G60" t="s">
        <v>15</v>
      </c>
      <c r="H60" s="32" t="s">
        <v>211</v>
      </c>
      <c r="I60" t="s">
        <v>425</v>
      </c>
      <c r="J60" s="32" t="s">
        <v>215</v>
      </c>
      <c r="K60" t="s">
        <v>15</v>
      </c>
      <c r="L60" s="32"/>
      <c r="M60" s="29"/>
    </row>
    <row r="61" spans="1:13">
      <c r="A61" t="s">
        <v>74</v>
      </c>
      <c r="B61" t="s">
        <v>74</v>
      </c>
      <c r="C61" t="s">
        <v>388</v>
      </c>
      <c r="D61" t="s">
        <v>390</v>
      </c>
      <c r="E61" t="s">
        <v>73</v>
      </c>
      <c r="F61" t="s">
        <v>14</v>
      </c>
      <c r="G61" t="s">
        <v>15</v>
      </c>
      <c r="H61" s="32" t="s">
        <v>211</v>
      </c>
      <c r="I61" t="s">
        <v>425</v>
      </c>
      <c r="J61" s="32" t="s">
        <v>215</v>
      </c>
      <c r="K61" t="s">
        <v>15</v>
      </c>
      <c r="L61" s="32"/>
      <c r="M61" s="29"/>
    </row>
    <row r="62" spans="1:13">
      <c r="A62" t="s">
        <v>76</v>
      </c>
      <c r="B62" t="s">
        <v>76</v>
      </c>
      <c r="C62" s="40" t="s">
        <v>365</v>
      </c>
      <c r="D62" t="s">
        <v>372</v>
      </c>
      <c r="E62" t="s">
        <v>75</v>
      </c>
      <c r="F62" t="s">
        <v>14</v>
      </c>
      <c r="G62" t="s">
        <v>15</v>
      </c>
      <c r="H62" s="32" t="s">
        <v>211</v>
      </c>
      <c r="I62" t="s">
        <v>425</v>
      </c>
      <c r="J62" s="32" t="s">
        <v>215</v>
      </c>
      <c r="K62" t="s">
        <v>15</v>
      </c>
      <c r="L62" s="32"/>
      <c r="M62" s="30"/>
    </row>
    <row r="63" spans="1:13">
      <c r="A63" t="s">
        <v>76</v>
      </c>
      <c r="B63" t="s">
        <v>76</v>
      </c>
      <c r="C63" s="40" t="s">
        <v>366</v>
      </c>
      <c r="D63" t="s">
        <v>373</v>
      </c>
      <c r="E63" t="s">
        <v>75</v>
      </c>
      <c r="F63" t="s">
        <v>14</v>
      </c>
      <c r="G63" t="s">
        <v>15</v>
      </c>
      <c r="H63" s="32" t="s">
        <v>211</v>
      </c>
      <c r="I63" t="s">
        <v>425</v>
      </c>
      <c r="J63" s="32" t="s">
        <v>215</v>
      </c>
      <c r="K63" t="s">
        <v>15</v>
      </c>
      <c r="L63" s="32"/>
      <c r="M63" s="30"/>
    </row>
    <row r="64" spans="1:13">
      <c r="A64" t="s">
        <v>76</v>
      </c>
      <c r="B64" t="s">
        <v>76</v>
      </c>
      <c r="C64" s="40" t="s">
        <v>367</v>
      </c>
      <c r="D64" t="s">
        <v>374</v>
      </c>
      <c r="E64" t="s">
        <v>75</v>
      </c>
      <c r="F64" t="s">
        <v>14</v>
      </c>
      <c r="G64" t="s">
        <v>15</v>
      </c>
      <c r="H64" s="32" t="s">
        <v>211</v>
      </c>
      <c r="I64" t="s">
        <v>425</v>
      </c>
      <c r="J64" s="32" t="s">
        <v>215</v>
      </c>
      <c r="K64" t="s">
        <v>15</v>
      </c>
      <c r="L64" s="32"/>
      <c r="M64" s="30"/>
    </row>
    <row r="65" spans="1:13">
      <c r="A65" t="s">
        <v>76</v>
      </c>
      <c r="B65" t="s">
        <v>76</v>
      </c>
      <c r="C65" s="40" t="s">
        <v>368</v>
      </c>
      <c r="D65" t="s">
        <v>375</v>
      </c>
      <c r="E65" t="s">
        <v>75</v>
      </c>
      <c r="F65" t="s">
        <v>14</v>
      </c>
      <c r="G65" t="s">
        <v>15</v>
      </c>
      <c r="H65" s="32" t="s">
        <v>211</v>
      </c>
      <c r="I65" t="s">
        <v>425</v>
      </c>
      <c r="J65" s="32" t="s">
        <v>215</v>
      </c>
      <c r="K65" t="s">
        <v>15</v>
      </c>
      <c r="L65" s="32"/>
      <c r="M65" s="30"/>
    </row>
    <row r="66" spans="1:13">
      <c r="A66" t="s">
        <v>76</v>
      </c>
      <c r="B66" t="s">
        <v>76</v>
      </c>
      <c r="C66" s="40" t="s">
        <v>369</v>
      </c>
      <c r="D66" t="s">
        <v>376</v>
      </c>
      <c r="E66" t="s">
        <v>75</v>
      </c>
      <c r="F66" t="s">
        <v>14</v>
      </c>
      <c r="G66" t="s">
        <v>15</v>
      </c>
      <c r="H66" s="32" t="s">
        <v>211</v>
      </c>
      <c r="I66" t="s">
        <v>425</v>
      </c>
      <c r="J66" s="32" t="s">
        <v>215</v>
      </c>
      <c r="K66" t="s">
        <v>15</v>
      </c>
      <c r="L66" s="32"/>
      <c r="M66" s="30"/>
    </row>
    <row r="67" spans="1:13">
      <c r="A67" t="s">
        <v>76</v>
      </c>
      <c r="B67" t="s">
        <v>76</v>
      </c>
      <c r="C67" s="40" t="s">
        <v>370</v>
      </c>
      <c r="D67" t="s">
        <v>377</v>
      </c>
      <c r="E67" t="s">
        <v>75</v>
      </c>
      <c r="F67" t="s">
        <v>14</v>
      </c>
      <c r="G67" t="s">
        <v>15</v>
      </c>
      <c r="H67" s="32" t="s">
        <v>211</v>
      </c>
      <c r="I67" t="s">
        <v>425</v>
      </c>
      <c r="J67" s="32" t="s">
        <v>215</v>
      </c>
      <c r="K67" t="s">
        <v>15</v>
      </c>
      <c r="L67" s="32"/>
      <c r="M67" s="30"/>
    </row>
    <row r="68" spans="1:13">
      <c r="A68" t="s">
        <v>76</v>
      </c>
      <c r="B68" t="s">
        <v>76</v>
      </c>
      <c r="C68" s="40" t="s">
        <v>371</v>
      </c>
      <c r="D68" t="s">
        <v>378</v>
      </c>
      <c r="E68" t="s">
        <v>75</v>
      </c>
      <c r="F68" t="s">
        <v>14</v>
      </c>
      <c r="G68" t="s">
        <v>15</v>
      </c>
      <c r="H68" s="32" t="s">
        <v>211</v>
      </c>
      <c r="I68" t="s">
        <v>425</v>
      </c>
      <c r="J68" s="32" t="s">
        <v>215</v>
      </c>
      <c r="K68" t="s">
        <v>15</v>
      </c>
      <c r="L68" s="32"/>
      <c r="M68" s="30"/>
    </row>
    <row r="69" spans="1:13" ht="15.6">
      <c r="A69" s="44" t="s">
        <v>424</v>
      </c>
      <c r="B69" s="45" t="e">
        <v>#N/A</v>
      </c>
      <c r="C69" s="38" t="s">
        <v>340</v>
      </c>
      <c r="D69" s="35" t="s">
        <v>342</v>
      </c>
      <c r="E69" t="s">
        <v>338</v>
      </c>
      <c r="F69" t="s">
        <v>40</v>
      </c>
      <c r="G69" t="s">
        <v>41</v>
      </c>
      <c r="H69" s="32" t="s">
        <v>210</v>
      </c>
      <c r="I69" t="s">
        <v>43</v>
      </c>
      <c r="J69" s="32" t="s">
        <v>421</v>
      </c>
      <c r="K69" t="s">
        <v>41</v>
      </c>
      <c r="L69" s="32"/>
    </row>
    <row r="70" spans="1:13">
      <c r="A70" t="s">
        <v>78</v>
      </c>
      <c r="B70" t="s">
        <v>79</v>
      </c>
      <c r="C70" s="39" t="s">
        <v>339</v>
      </c>
      <c r="D70" s="35" t="s">
        <v>341</v>
      </c>
      <c r="E70" t="s">
        <v>77</v>
      </c>
      <c r="F70" t="s">
        <v>40</v>
      </c>
      <c r="G70" t="s">
        <v>41</v>
      </c>
      <c r="H70" s="32" t="s">
        <v>210</v>
      </c>
      <c r="I70" t="s">
        <v>43</v>
      </c>
      <c r="J70" s="32" t="s">
        <v>421</v>
      </c>
      <c r="K70" t="s">
        <v>41</v>
      </c>
      <c r="L70" s="32"/>
    </row>
    <row r="71" spans="1:13">
      <c r="A71" t="s">
        <v>81</v>
      </c>
      <c r="B71" t="s">
        <v>81</v>
      </c>
      <c r="C71" t="s">
        <v>225</v>
      </c>
      <c r="D71" s="35" t="s">
        <v>227</v>
      </c>
      <c r="E71" t="s">
        <v>80</v>
      </c>
      <c r="F71" t="s">
        <v>8</v>
      </c>
      <c r="G71" t="s">
        <v>9</v>
      </c>
      <c r="H71" s="32" t="s">
        <v>207</v>
      </c>
      <c r="I71" t="s">
        <v>49</v>
      </c>
      <c r="J71" s="32" t="s">
        <v>216</v>
      </c>
      <c r="K71" t="s">
        <v>9</v>
      </c>
      <c r="L71" s="32"/>
    </row>
    <row r="72" spans="1:13">
      <c r="A72" t="s">
        <v>81</v>
      </c>
      <c r="B72" t="s">
        <v>81</v>
      </c>
      <c r="C72" t="s">
        <v>226</v>
      </c>
      <c r="D72" s="35" t="s">
        <v>228</v>
      </c>
      <c r="E72" t="s">
        <v>80</v>
      </c>
      <c r="F72" t="s">
        <v>8</v>
      </c>
      <c r="G72" t="s">
        <v>9</v>
      </c>
      <c r="H72" s="32" t="s">
        <v>207</v>
      </c>
      <c r="I72" t="s">
        <v>49</v>
      </c>
      <c r="J72" s="32" t="s">
        <v>216</v>
      </c>
      <c r="K72" t="s">
        <v>9</v>
      </c>
      <c r="L72" s="32"/>
    </row>
    <row r="73" spans="1:13">
      <c r="A73" t="s">
        <v>83</v>
      </c>
      <c r="B73" t="s">
        <v>83</v>
      </c>
      <c r="C73" s="38" t="s">
        <v>332</v>
      </c>
      <c r="D73" t="s">
        <v>333</v>
      </c>
      <c r="E73" t="s">
        <v>82</v>
      </c>
      <c r="F73" t="s">
        <v>40</v>
      </c>
      <c r="G73" t="s">
        <v>41</v>
      </c>
      <c r="H73" s="32" t="s">
        <v>210</v>
      </c>
      <c r="I73" t="s">
        <v>43</v>
      </c>
      <c r="J73" s="32" t="s">
        <v>421</v>
      </c>
      <c r="K73" t="s">
        <v>41</v>
      </c>
      <c r="L73" s="32"/>
    </row>
    <row r="74" spans="1:13">
      <c r="A74" t="s">
        <v>85</v>
      </c>
      <c r="B74" t="s">
        <v>85</v>
      </c>
      <c r="C74" s="36" t="s">
        <v>296</v>
      </c>
      <c r="D74" s="35" t="s">
        <v>299</v>
      </c>
      <c r="E74" t="s">
        <v>84</v>
      </c>
      <c r="F74" t="s">
        <v>8</v>
      </c>
      <c r="G74" t="s">
        <v>9</v>
      </c>
      <c r="H74" s="32" t="s">
        <v>207</v>
      </c>
      <c r="I74" t="s">
        <v>65</v>
      </c>
      <c r="J74" s="32" t="s">
        <v>217</v>
      </c>
      <c r="K74" t="s">
        <v>9</v>
      </c>
      <c r="L74" s="32"/>
    </row>
    <row r="75" spans="1:13">
      <c r="A75" t="s">
        <v>85</v>
      </c>
      <c r="B75" t="s">
        <v>85</v>
      </c>
      <c r="C75" s="36" t="s">
        <v>297</v>
      </c>
      <c r="D75" s="35" t="s">
        <v>300</v>
      </c>
      <c r="E75" t="s">
        <v>84</v>
      </c>
      <c r="F75" t="s">
        <v>8</v>
      </c>
      <c r="G75" t="s">
        <v>9</v>
      </c>
      <c r="H75" s="32" t="s">
        <v>207</v>
      </c>
      <c r="I75" t="s">
        <v>65</v>
      </c>
      <c r="J75" s="32" t="s">
        <v>217</v>
      </c>
      <c r="K75" t="s">
        <v>9</v>
      </c>
      <c r="L75" s="32"/>
    </row>
    <row r="76" spans="1:13">
      <c r="A76" t="s">
        <v>85</v>
      </c>
      <c r="B76" t="s">
        <v>85</v>
      </c>
      <c r="C76" s="36" t="s">
        <v>298</v>
      </c>
      <c r="D76" s="35" t="s">
        <v>301</v>
      </c>
      <c r="E76" t="s">
        <v>84</v>
      </c>
      <c r="F76" t="s">
        <v>8</v>
      </c>
      <c r="G76" t="s">
        <v>9</v>
      </c>
      <c r="H76" s="32" t="s">
        <v>207</v>
      </c>
      <c r="I76" t="s">
        <v>65</v>
      </c>
      <c r="J76" s="32" t="s">
        <v>217</v>
      </c>
      <c r="K76" t="s">
        <v>9</v>
      </c>
      <c r="L76" s="32"/>
    </row>
    <row r="77" spans="1:13">
      <c r="A77" t="s">
        <v>87</v>
      </c>
      <c r="B77" t="s">
        <v>87</v>
      </c>
      <c r="C77" t="s">
        <v>353</v>
      </c>
      <c r="D77" s="35" t="s">
        <v>355</v>
      </c>
      <c r="E77" t="s">
        <v>86</v>
      </c>
      <c r="F77" t="s">
        <v>14</v>
      </c>
      <c r="G77" t="s">
        <v>15</v>
      </c>
      <c r="H77" s="32" t="s">
        <v>211</v>
      </c>
      <c r="I77" t="s">
        <v>426</v>
      </c>
      <c r="J77" s="32" t="s">
        <v>427</v>
      </c>
      <c r="K77" t="s">
        <v>15</v>
      </c>
      <c r="L77" s="32"/>
    </row>
    <row r="78" spans="1:13">
      <c r="A78" t="s">
        <v>87</v>
      </c>
      <c r="B78" t="s">
        <v>87</v>
      </c>
      <c r="C78" t="s">
        <v>354</v>
      </c>
      <c r="D78" s="35" t="s">
        <v>356</v>
      </c>
      <c r="E78" t="s">
        <v>86</v>
      </c>
      <c r="F78" t="s">
        <v>14</v>
      </c>
      <c r="G78" t="s">
        <v>15</v>
      </c>
      <c r="H78" s="32" t="s">
        <v>211</v>
      </c>
      <c r="I78" t="s">
        <v>426</v>
      </c>
      <c r="J78" s="32" t="s">
        <v>427</v>
      </c>
      <c r="K78" t="s">
        <v>15</v>
      </c>
      <c r="L78" s="32"/>
    </row>
    <row r="79" spans="1:13">
      <c r="A79" t="s">
        <v>87</v>
      </c>
      <c r="B79" t="s">
        <v>87</v>
      </c>
      <c r="C79" t="s">
        <v>415</v>
      </c>
      <c r="D79" s="35" t="s">
        <v>416</v>
      </c>
      <c r="E79" t="s">
        <v>86</v>
      </c>
      <c r="F79" t="s">
        <v>14</v>
      </c>
      <c r="G79" t="s">
        <v>15</v>
      </c>
      <c r="H79" s="32" t="s">
        <v>211</v>
      </c>
      <c r="I79" t="s">
        <v>426</v>
      </c>
      <c r="J79" s="32" t="s">
        <v>427</v>
      </c>
      <c r="K79" t="s">
        <v>15</v>
      </c>
      <c r="L79" s="32"/>
    </row>
    <row r="80" spans="1:13">
      <c r="A80" t="s">
        <v>89</v>
      </c>
      <c r="B80" t="s">
        <v>89</v>
      </c>
      <c r="C80" t="s">
        <v>239</v>
      </c>
      <c r="D80" t="s">
        <v>241</v>
      </c>
      <c r="E80" t="s">
        <v>88</v>
      </c>
      <c r="F80" t="s">
        <v>8</v>
      </c>
      <c r="G80" t="s">
        <v>9</v>
      </c>
      <c r="H80" s="32" t="s">
        <v>207</v>
      </c>
      <c r="I80" t="s">
        <v>25</v>
      </c>
      <c r="J80" s="32" t="s">
        <v>209</v>
      </c>
      <c r="K80" t="s">
        <v>9</v>
      </c>
      <c r="L80" s="32"/>
    </row>
    <row r="81" spans="1:12">
      <c r="A81" t="s">
        <v>89</v>
      </c>
      <c r="B81" t="s">
        <v>89</v>
      </c>
      <c r="C81" t="s">
        <v>240</v>
      </c>
      <c r="D81" t="s">
        <v>242</v>
      </c>
      <c r="E81" t="s">
        <v>88</v>
      </c>
      <c r="F81" t="s">
        <v>8</v>
      </c>
      <c r="G81" t="s">
        <v>9</v>
      </c>
      <c r="H81" s="32" t="s">
        <v>207</v>
      </c>
      <c r="I81" t="s">
        <v>25</v>
      </c>
      <c r="J81" s="32" t="s">
        <v>209</v>
      </c>
      <c r="K81" t="s">
        <v>9</v>
      </c>
      <c r="L81" s="32"/>
    </row>
    <row r="82" spans="1:12">
      <c r="A82" t="s">
        <v>91</v>
      </c>
      <c r="B82" t="s">
        <v>91</v>
      </c>
      <c r="C82" s="34" t="s">
        <v>302</v>
      </c>
      <c r="D82" s="35" t="s">
        <v>303</v>
      </c>
      <c r="E82" t="s">
        <v>90</v>
      </c>
      <c r="F82" t="s">
        <v>8</v>
      </c>
      <c r="G82" t="s">
        <v>9</v>
      </c>
      <c r="H82" s="32" t="s">
        <v>207</v>
      </c>
      <c r="I82" t="s">
        <v>65</v>
      </c>
      <c r="J82" s="32" t="s">
        <v>217</v>
      </c>
      <c r="K82" t="s">
        <v>222</v>
      </c>
      <c r="L82" s="32"/>
    </row>
    <row r="83" spans="1:12">
      <c r="A83" t="s">
        <v>93</v>
      </c>
      <c r="B83" t="s">
        <v>93</v>
      </c>
      <c r="C83" s="38" t="s">
        <v>336</v>
      </c>
      <c r="D83" s="35" t="s">
        <v>334</v>
      </c>
      <c r="E83" t="s">
        <v>92</v>
      </c>
      <c r="F83" t="s">
        <v>40</v>
      </c>
      <c r="G83" t="s">
        <v>41</v>
      </c>
      <c r="H83" s="32" t="s">
        <v>210</v>
      </c>
      <c r="I83" t="s">
        <v>43</v>
      </c>
      <c r="J83" s="32" t="s">
        <v>421</v>
      </c>
      <c r="K83" t="s">
        <v>41</v>
      </c>
      <c r="L83" s="32"/>
    </row>
    <row r="84" spans="1:12">
      <c r="A84" t="s">
        <v>93</v>
      </c>
      <c r="B84" t="s">
        <v>93</v>
      </c>
      <c r="C84" s="38" t="s">
        <v>337</v>
      </c>
      <c r="D84" s="35" t="s">
        <v>335</v>
      </c>
      <c r="E84" t="s">
        <v>92</v>
      </c>
      <c r="F84" t="s">
        <v>40</v>
      </c>
      <c r="G84" t="s">
        <v>41</v>
      </c>
      <c r="H84" s="32" t="s">
        <v>210</v>
      </c>
      <c r="I84" t="s">
        <v>43</v>
      </c>
      <c r="J84" s="32" t="s">
        <v>421</v>
      </c>
      <c r="K84" t="s">
        <v>41</v>
      </c>
      <c r="L84" s="32"/>
    </row>
    <row r="85" spans="1:12">
      <c r="A85" t="s">
        <v>95</v>
      </c>
      <c r="B85" t="s">
        <v>95</v>
      </c>
      <c r="C85" s="34" t="s">
        <v>290</v>
      </c>
      <c r="D85" s="35" t="s">
        <v>293</v>
      </c>
      <c r="E85" t="s">
        <v>94</v>
      </c>
      <c r="F85" t="s">
        <v>8</v>
      </c>
      <c r="G85" t="s">
        <v>9</v>
      </c>
      <c r="H85" s="32" t="s">
        <v>207</v>
      </c>
      <c r="I85" t="s">
        <v>25</v>
      </c>
      <c r="J85" s="32" t="s">
        <v>209</v>
      </c>
      <c r="K85" t="s">
        <v>222</v>
      </c>
      <c r="L85" s="32"/>
    </row>
    <row r="86" spans="1:12">
      <c r="A86" t="s">
        <v>95</v>
      </c>
      <c r="B86" t="s">
        <v>95</v>
      </c>
      <c r="C86" s="34" t="s">
        <v>291</v>
      </c>
      <c r="D86" s="35" t="s">
        <v>294</v>
      </c>
      <c r="E86" t="s">
        <v>94</v>
      </c>
      <c r="F86" t="s">
        <v>8</v>
      </c>
      <c r="G86" t="s">
        <v>9</v>
      </c>
      <c r="H86" s="32" t="s">
        <v>207</v>
      </c>
      <c r="I86" t="s">
        <v>25</v>
      </c>
      <c r="J86" s="32" t="s">
        <v>209</v>
      </c>
      <c r="K86" t="s">
        <v>222</v>
      </c>
      <c r="L86" s="32"/>
    </row>
    <row r="87" spans="1:12">
      <c r="A87" t="s">
        <v>95</v>
      </c>
      <c r="B87" t="s">
        <v>95</v>
      </c>
      <c r="C87" s="34" t="s">
        <v>292</v>
      </c>
      <c r="D87" s="35" t="s">
        <v>295</v>
      </c>
      <c r="E87" t="s">
        <v>94</v>
      </c>
      <c r="F87" t="s">
        <v>8</v>
      </c>
      <c r="G87" t="s">
        <v>9</v>
      </c>
      <c r="H87" s="32" t="s">
        <v>207</v>
      </c>
      <c r="I87" t="s">
        <v>25</v>
      </c>
      <c r="J87" s="32" t="s">
        <v>209</v>
      </c>
      <c r="K87" t="s">
        <v>222</v>
      </c>
      <c r="L87" s="32"/>
    </row>
    <row r="88" spans="1:12">
      <c r="A88" t="s">
        <v>97</v>
      </c>
      <c r="B88" t="s">
        <v>98</v>
      </c>
      <c r="C88" s="41" t="s">
        <v>379</v>
      </c>
      <c r="D88" s="35" t="s">
        <v>381</v>
      </c>
      <c r="E88" t="s">
        <v>96</v>
      </c>
      <c r="F88" t="s">
        <v>14</v>
      </c>
      <c r="G88" t="s">
        <v>15</v>
      </c>
      <c r="H88" s="32" t="s">
        <v>211</v>
      </c>
      <c r="I88" t="s">
        <v>426</v>
      </c>
      <c r="J88" s="32" t="s">
        <v>427</v>
      </c>
      <c r="K88" t="s">
        <v>15</v>
      </c>
      <c r="L88" s="32"/>
    </row>
    <row r="89" spans="1:12">
      <c r="A89" t="s">
        <v>97</v>
      </c>
      <c r="B89" t="s">
        <v>98</v>
      </c>
      <c r="C89" s="41" t="s">
        <v>380</v>
      </c>
      <c r="D89" s="35" t="s">
        <v>382</v>
      </c>
      <c r="E89" t="s">
        <v>96</v>
      </c>
      <c r="F89" t="s">
        <v>14</v>
      </c>
      <c r="G89" t="s">
        <v>15</v>
      </c>
      <c r="H89" s="32" t="s">
        <v>211</v>
      </c>
      <c r="I89" t="s">
        <v>426</v>
      </c>
      <c r="J89" s="32" t="s">
        <v>427</v>
      </c>
      <c r="K89" t="s">
        <v>15</v>
      </c>
      <c r="L89" s="32"/>
    </row>
    <row r="90" spans="1:12">
      <c r="A90" t="s">
        <v>100</v>
      </c>
      <c r="B90" t="s">
        <v>101</v>
      </c>
      <c r="C90" s="33" t="s">
        <v>280</v>
      </c>
      <c r="D90" s="35" t="s">
        <v>281</v>
      </c>
      <c r="E90" t="s">
        <v>99</v>
      </c>
      <c r="F90" t="s">
        <v>8</v>
      </c>
      <c r="G90" t="s">
        <v>9</v>
      </c>
      <c r="H90" s="32" t="s">
        <v>207</v>
      </c>
      <c r="I90" t="s">
        <v>10</v>
      </c>
      <c r="J90" s="32" t="s">
        <v>208</v>
      </c>
      <c r="K90" t="s">
        <v>222</v>
      </c>
      <c r="L90" s="32"/>
    </row>
    <row r="91" spans="1:12">
      <c r="A91" t="s">
        <v>103</v>
      </c>
      <c r="B91" t="s">
        <v>103</v>
      </c>
      <c r="C91" t="s">
        <v>414</v>
      </c>
      <c r="D91" t="s">
        <v>396</v>
      </c>
      <c r="E91" t="s">
        <v>102</v>
      </c>
      <c r="F91" t="s">
        <v>204</v>
      </c>
      <c r="G91" t="s">
        <v>422</v>
      </c>
      <c r="H91" s="32" t="s">
        <v>213</v>
      </c>
      <c r="I91" t="s">
        <v>413</v>
      </c>
      <c r="J91" s="32" t="s">
        <v>218</v>
      </c>
      <c r="K91" t="s">
        <v>422</v>
      </c>
      <c r="L91" s="32"/>
    </row>
    <row r="92" spans="1:12">
      <c r="A92" t="s">
        <v>103</v>
      </c>
      <c r="B92" t="s">
        <v>103</v>
      </c>
      <c r="C92" t="s">
        <v>395</v>
      </c>
      <c r="D92" t="s">
        <v>396</v>
      </c>
      <c r="E92" t="s">
        <v>102</v>
      </c>
      <c r="F92" t="s">
        <v>204</v>
      </c>
      <c r="G92" t="s">
        <v>422</v>
      </c>
      <c r="H92" s="32" t="s">
        <v>213</v>
      </c>
      <c r="I92" t="s">
        <v>413</v>
      </c>
      <c r="J92" s="32" t="s">
        <v>218</v>
      </c>
      <c r="K92" t="s">
        <v>422</v>
      </c>
      <c r="L92" s="32"/>
    </row>
    <row r="93" spans="1:12" ht="28.8">
      <c r="A93" t="s">
        <v>20</v>
      </c>
      <c r="B93" t="s">
        <v>105</v>
      </c>
      <c r="C93" t="s">
        <v>397</v>
      </c>
      <c r="D93" t="s">
        <v>398</v>
      </c>
      <c r="E93" t="s">
        <v>104</v>
      </c>
      <c r="F93" t="s">
        <v>204</v>
      </c>
      <c r="G93" t="s">
        <v>422</v>
      </c>
      <c r="H93" s="32" t="s">
        <v>213</v>
      </c>
      <c r="I93" t="s">
        <v>433</v>
      </c>
      <c r="J93" s="46" t="s">
        <v>434</v>
      </c>
      <c r="K93" t="s">
        <v>422</v>
      </c>
      <c r="L93" s="32"/>
    </row>
    <row r="94" spans="1:12">
      <c r="A94" t="s">
        <v>20</v>
      </c>
      <c r="B94" s="45" t="s">
        <v>20</v>
      </c>
      <c r="C94" t="s">
        <v>405</v>
      </c>
      <c r="D94" t="s">
        <v>406</v>
      </c>
      <c r="E94" t="s">
        <v>106</v>
      </c>
      <c r="F94" t="s">
        <v>204</v>
      </c>
      <c r="G94" t="s">
        <v>422</v>
      </c>
      <c r="H94" s="32" t="s">
        <v>213</v>
      </c>
      <c r="I94" t="s">
        <v>428</v>
      </c>
      <c r="J94" s="32" t="s">
        <v>429</v>
      </c>
      <c r="K94" t="s">
        <v>422</v>
      </c>
      <c r="L94" s="32"/>
    </row>
    <row r="95" spans="1:12">
      <c r="A95" t="s">
        <v>20</v>
      </c>
      <c r="B95" s="45" t="s">
        <v>20</v>
      </c>
      <c r="C95" s="31" t="s">
        <v>399</v>
      </c>
      <c r="D95" s="35" t="s">
        <v>400</v>
      </c>
      <c r="E95" t="s">
        <v>107</v>
      </c>
      <c r="F95" t="s">
        <v>204</v>
      </c>
      <c r="G95" t="s">
        <v>422</v>
      </c>
      <c r="H95" s="32" t="s">
        <v>213</v>
      </c>
      <c r="I95" t="s">
        <v>108</v>
      </c>
      <c r="J95" s="32" t="s">
        <v>219</v>
      </c>
      <c r="K95" t="s">
        <v>422</v>
      </c>
      <c r="L95" s="32"/>
    </row>
    <row r="96" spans="1:12">
      <c r="A96" t="s">
        <v>20</v>
      </c>
      <c r="B96" s="45" t="s">
        <v>20</v>
      </c>
      <c r="C96" t="s">
        <v>407</v>
      </c>
      <c r="D96" t="s">
        <v>408</v>
      </c>
      <c r="E96" t="s">
        <v>109</v>
      </c>
      <c r="F96" t="s">
        <v>204</v>
      </c>
      <c r="G96" t="s">
        <v>422</v>
      </c>
      <c r="H96" s="32" t="s">
        <v>213</v>
      </c>
      <c r="I96" t="s">
        <v>108</v>
      </c>
      <c r="J96" s="32" t="s">
        <v>219</v>
      </c>
      <c r="K96" t="s">
        <v>422</v>
      </c>
      <c r="L96" s="32"/>
    </row>
    <row r="97" spans="1:13">
      <c r="A97" t="s">
        <v>20</v>
      </c>
      <c r="B97" s="45" t="s">
        <v>20</v>
      </c>
      <c r="C97" t="s">
        <v>411</v>
      </c>
      <c r="D97" t="s">
        <v>412</v>
      </c>
      <c r="E97" t="s">
        <v>110</v>
      </c>
      <c r="F97" t="s">
        <v>204</v>
      </c>
      <c r="G97" t="s">
        <v>422</v>
      </c>
      <c r="H97" s="32" t="s">
        <v>213</v>
      </c>
      <c r="I97" t="s">
        <v>108</v>
      </c>
      <c r="J97" s="32" t="s">
        <v>219</v>
      </c>
      <c r="K97" t="s">
        <v>422</v>
      </c>
      <c r="L97" s="32"/>
    </row>
    <row r="98" spans="1:13">
      <c r="A98" t="s">
        <v>20</v>
      </c>
      <c r="B98" s="45" t="s">
        <v>20</v>
      </c>
      <c r="C98" t="s">
        <v>401</v>
      </c>
      <c r="D98" t="s">
        <v>402</v>
      </c>
      <c r="E98" t="s">
        <v>111</v>
      </c>
      <c r="F98" t="s">
        <v>204</v>
      </c>
      <c r="G98" t="s">
        <v>422</v>
      </c>
      <c r="H98" s="32" t="s">
        <v>213</v>
      </c>
      <c r="I98" t="s">
        <v>108</v>
      </c>
      <c r="J98" s="32" t="s">
        <v>219</v>
      </c>
      <c r="K98" t="s">
        <v>422</v>
      </c>
      <c r="L98" s="32"/>
    </row>
    <row r="99" spans="1:13">
      <c r="A99" t="s">
        <v>20</v>
      </c>
      <c r="B99" s="45" t="s">
        <v>20</v>
      </c>
      <c r="C99" t="s">
        <v>403</v>
      </c>
      <c r="D99" t="s">
        <v>404</v>
      </c>
      <c r="E99" t="s">
        <v>112</v>
      </c>
      <c r="F99" t="s">
        <v>204</v>
      </c>
      <c r="G99" t="s">
        <v>422</v>
      </c>
      <c r="H99" s="32" t="s">
        <v>213</v>
      </c>
      <c r="I99" t="s">
        <v>413</v>
      </c>
      <c r="J99" s="32" t="s">
        <v>218</v>
      </c>
      <c r="K99" t="s">
        <v>422</v>
      </c>
      <c r="L99" s="32"/>
    </row>
    <row r="100" spans="1:13">
      <c r="A100" t="s">
        <v>20</v>
      </c>
      <c r="B100" s="45" t="s">
        <v>20</v>
      </c>
      <c r="C100" t="s">
        <v>409</v>
      </c>
      <c r="D100" t="s">
        <v>410</v>
      </c>
      <c r="E100" t="s">
        <v>113</v>
      </c>
      <c r="F100" t="s">
        <v>204</v>
      </c>
      <c r="G100" t="s">
        <v>422</v>
      </c>
      <c r="H100" s="32" t="s">
        <v>213</v>
      </c>
      <c r="I100" t="s">
        <v>413</v>
      </c>
      <c r="J100" s="32" t="s">
        <v>218</v>
      </c>
      <c r="K100" t="s">
        <v>422</v>
      </c>
      <c r="L100" s="32"/>
    </row>
    <row r="101" spans="1:13">
      <c r="A101" t="s">
        <v>201</v>
      </c>
      <c r="B101" t="s">
        <v>201</v>
      </c>
      <c r="C101" s="34" t="s">
        <v>308</v>
      </c>
      <c r="D101" s="35" t="s">
        <v>309</v>
      </c>
      <c r="E101" t="s">
        <v>199</v>
      </c>
      <c r="F101" t="s">
        <v>8</v>
      </c>
      <c r="G101" t="s">
        <v>9</v>
      </c>
      <c r="H101" s="32" t="s">
        <v>207</v>
      </c>
      <c r="I101" t="s">
        <v>65</v>
      </c>
      <c r="J101" s="32" t="s">
        <v>217</v>
      </c>
      <c r="K101" t="s">
        <v>9</v>
      </c>
      <c r="L101" s="32"/>
    </row>
    <row r="102" spans="1:13">
      <c r="A102" t="s">
        <v>20</v>
      </c>
      <c r="B102" t="s">
        <v>20</v>
      </c>
      <c r="C102" t="s">
        <v>399</v>
      </c>
      <c r="D102" t="s">
        <v>430</v>
      </c>
      <c r="E102" t="s">
        <v>431</v>
      </c>
      <c r="F102" t="s">
        <v>204</v>
      </c>
      <c r="G102" t="s">
        <v>422</v>
      </c>
      <c r="H102" s="32" t="s">
        <v>213</v>
      </c>
      <c r="I102" t="s">
        <v>428</v>
      </c>
      <c r="J102" s="32" t="s">
        <v>429</v>
      </c>
      <c r="K102" t="s">
        <v>422</v>
      </c>
      <c r="M102" s="29"/>
    </row>
    <row r="103" spans="1:13">
      <c r="A103" t="s">
        <v>20</v>
      </c>
      <c r="B103" t="s">
        <v>20</v>
      </c>
      <c r="C103" t="s">
        <v>399</v>
      </c>
      <c r="D103" t="s">
        <v>430</v>
      </c>
      <c r="E103" t="s">
        <v>431</v>
      </c>
      <c r="F103" t="s">
        <v>204</v>
      </c>
      <c r="G103" t="s">
        <v>422</v>
      </c>
      <c r="H103" s="32" t="s">
        <v>213</v>
      </c>
      <c r="I103" t="s">
        <v>432</v>
      </c>
      <c r="J103" s="32" t="s">
        <v>435</v>
      </c>
      <c r="K103" t="s">
        <v>422</v>
      </c>
      <c r="M103" s="29"/>
    </row>
    <row r="104" spans="1:13">
      <c r="M104" s="29"/>
    </row>
    <row r="105" spans="1:13">
      <c r="M105" s="29"/>
    </row>
    <row r="106" spans="1:13">
      <c r="M106" s="30"/>
    </row>
    <row r="107" spans="1:13">
      <c r="M107" s="30"/>
    </row>
    <row r="108" spans="1:13">
      <c r="M108" s="30"/>
    </row>
    <row r="109" spans="1:13">
      <c r="M109" s="30"/>
    </row>
    <row r="110" spans="1:13">
      <c r="M110" s="30"/>
    </row>
    <row r="111" spans="1:13">
      <c r="M111" s="30"/>
    </row>
    <row r="112" spans="1:13">
      <c r="M112" s="29"/>
    </row>
    <row r="113" spans="13:13">
      <c r="M113" s="30"/>
    </row>
    <row r="114" spans="13:13">
      <c r="M114" s="29"/>
    </row>
    <row r="115" spans="13:13">
      <c r="M115" s="29"/>
    </row>
    <row r="116" spans="13:13">
      <c r="M116" s="29"/>
    </row>
    <row r="117" spans="13:13">
      <c r="M117" s="29"/>
    </row>
    <row r="118" spans="13:13">
      <c r="M118" s="29"/>
    </row>
    <row r="119" spans="13:13">
      <c r="M119" s="29"/>
    </row>
    <row r="120" spans="13:13">
      <c r="M120" s="29"/>
    </row>
    <row r="121" spans="13:13">
      <c r="M121" s="29"/>
    </row>
    <row r="122" spans="13:13">
      <c r="M122" s="31"/>
    </row>
    <row r="123" spans="13:13">
      <c r="M123" s="29"/>
    </row>
    <row r="124" spans="13:13">
      <c r="M124" s="30"/>
    </row>
  </sheetData>
  <autoFilter ref="C3:K103" xr:uid="{30A1E48C-4590-400D-90EB-AFAA98A6FFD5}"/>
  <hyperlinks>
    <hyperlink ref="H10" r:id="rId1" xr:uid="{0222D928-562B-4E45-A445-69A9EF17B781}"/>
    <hyperlink ref="J10" r:id="rId2" xr:uid="{FCB419AB-F157-4FF2-8C59-542221E5B23D}"/>
    <hyperlink ref="J25" r:id="rId3" xr:uid="{69DDFDC0-4FBA-46E7-9D1F-F56C3304C90F}"/>
    <hyperlink ref="H42" r:id="rId4" xr:uid="{B443FE0B-89AB-41F0-8759-FECE69A1CF70}"/>
    <hyperlink ref="H11" r:id="rId5" xr:uid="{AC806BBD-D773-420C-9A83-B80A1B57625A}"/>
    <hyperlink ref="J94" r:id="rId6" xr:uid="{D512AC7D-148C-4762-B6B3-796BC7931BB2}"/>
    <hyperlink ref="H16" r:id="rId7" xr:uid="{0BD509E3-A899-449F-9C00-4540F8757BE1}"/>
    <hyperlink ref="H18" r:id="rId8" xr:uid="{D6DEF50D-1367-4AB2-96B0-995EC7A76E02}"/>
    <hyperlink ref="J19:J20" r:id="rId9" display="manuel.rodriguez@brinksinc.com" xr:uid="{30C0721D-AD52-45E0-91F7-8E5871ECD8EF}"/>
    <hyperlink ref="J11" r:id="rId10" xr:uid="{2C466219-A9D5-44DF-A649-0F80CB593455}"/>
    <hyperlink ref="H19" r:id="rId11" xr:uid="{5347B0E0-8A1D-4C30-B2F4-5A83F6E9FFDD}"/>
    <hyperlink ref="H20" r:id="rId12" xr:uid="{5DCA155F-D465-42F5-8404-44BE5A9A7857}"/>
    <hyperlink ref="H25:H34" r:id="rId13" display="camilo.briceno@brinksinc.com" xr:uid="{9783AAF4-7835-42D4-9793-33CDC83DA6E2}"/>
    <hyperlink ref="H43:H47" r:id="rId14" display="camilo.briceno@brinksinc.com" xr:uid="{60F55E64-8B7A-4C11-BEC5-B6994A177498}"/>
    <hyperlink ref="H54:H57" r:id="rId15" display="camilo.briceno@brinksinc.com" xr:uid="{D74A4A69-ABFC-4739-BB11-08FD89E7ECE9}"/>
    <hyperlink ref="H72" r:id="rId16" xr:uid="{33F5220B-BA97-4B19-8D0D-4B3EFA8CECB2}"/>
    <hyperlink ref="H76" r:id="rId17" xr:uid="{B61235A5-766C-4F9E-BE28-6971EFA421C7}"/>
    <hyperlink ref="H81:H82" r:id="rId18" display="camilo.briceno@brinksinc.com" xr:uid="{21402C06-3D32-4ED6-8BE0-95960914DEB8}"/>
    <hyperlink ref="H87" r:id="rId19" xr:uid="{7FCFC2E0-6BBC-432A-828D-5CE72E813F20}"/>
    <hyperlink ref="H90" r:id="rId20" xr:uid="{5EE269EE-F604-4447-9550-510D73F73504}"/>
    <hyperlink ref="H101" r:id="rId21" xr:uid="{C450DCA1-0DDB-4E66-A191-B3F53A2FC857}"/>
    <hyperlink ref="H59" r:id="rId22" xr:uid="{B8AF6FAF-AD0F-4241-8E39-59348FF80D6A}"/>
    <hyperlink ref="H70" r:id="rId23" xr:uid="{54962357-C49E-4B7D-BBDC-BF4E8135B6D9}"/>
    <hyperlink ref="H73" r:id="rId24" xr:uid="{B0BFC83E-EDA1-41E6-B69C-FC59B016F8F8}"/>
    <hyperlink ref="H84" r:id="rId25" xr:uid="{2EBC15B6-AE25-46EE-B5C8-D65D9EFD4319}"/>
    <hyperlink ref="H92:H100" r:id="rId26" display="jairo.florez@brinksinc.com" xr:uid="{9BD87961-F9BB-4783-A373-FA2A1A2CC93E}"/>
    <hyperlink ref="H49:H53" r:id="rId27" display="taironi.costa@brinks.com.br" xr:uid="{77470479-5F6D-45E6-BE04-B8FB18A0B543}"/>
    <hyperlink ref="H61:H68" r:id="rId28" display="taironi.costa@brinks.com.br" xr:uid="{9BB7F778-DCCA-421B-BF32-41BD66F211C0}"/>
    <hyperlink ref="H79" r:id="rId29" xr:uid="{483CA80A-F12D-4070-AD30-44E8049B8E2F}"/>
    <hyperlink ref="H89" r:id="rId30" xr:uid="{16A88448-3E93-40FC-AA23-62E1DA235815}"/>
    <hyperlink ref="J29:J31" r:id="rId31" display="Harlen.Russi@brinksinc.com" xr:uid="{D84F7F04-5C3B-4D59-9D00-2F90613E8A39}"/>
    <hyperlink ref="J90" r:id="rId32" xr:uid="{E661DCFB-E8D5-439C-9806-36D8D1DFB12F}"/>
    <hyperlink ref="J32" r:id="rId33" xr:uid="{D888783C-26DB-49E5-A0E6-CEA460AFFB61}"/>
    <hyperlink ref="J43:J47" r:id="rId34" display="juand.gomez@brinksinc.com" xr:uid="{F51B0F34-AF81-41C2-B244-8B9D5FA53D87}"/>
    <hyperlink ref="J34" r:id="rId35" xr:uid="{94705436-FB43-4DE1-89DB-9D62DEF15E67}"/>
    <hyperlink ref="J81" r:id="rId36" xr:uid="{85C1B665-2CC9-4D02-BE53-6270A52102CD}"/>
    <hyperlink ref="J87" r:id="rId37" xr:uid="{ADC2DE67-72EF-469D-8D3B-2E482BB9669D}"/>
    <hyperlink ref="J49" r:id="rId38" xr:uid="{D33844E6-A910-4876-AE6D-AB2A2D5A7FBC}"/>
    <hyperlink ref="J61:J68" r:id="rId39" display="joao.gabriel@brinks.com.br" xr:uid="{CC52E9DE-B4F4-42C7-93BE-FDC853D45E94}"/>
    <hyperlink ref="J54" r:id="rId40" xr:uid="{A4A56ED7-5787-4C06-8906-66B64131D9B9}"/>
    <hyperlink ref="J57" r:id="rId41" xr:uid="{A270FFB4-348D-4559-A7AE-9A66FFA6A158}"/>
    <hyperlink ref="J72" r:id="rId42" xr:uid="{78C0A8A7-28E2-402F-9FF4-0F5BDE03046F}"/>
    <hyperlink ref="J55" r:id="rId43" xr:uid="{4A4342A2-422B-4A4C-8E8F-FA43E5973AA7}"/>
    <hyperlink ref="J76" r:id="rId44" xr:uid="{EC2446B7-47EB-4C0E-8FDF-8EE6B7979738}"/>
    <hyperlink ref="J82" r:id="rId45" xr:uid="{C52C8E91-63F3-4105-9356-3FB993B7CF79}"/>
    <hyperlink ref="J101" r:id="rId46" xr:uid="{E108691B-F8CF-4F8E-A951-C39AA0914F0C}"/>
    <hyperlink ref="J92" r:id="rId47" xr:uid="{616DE8CB-3B95-4E58-B2E5-A9061F6D874F}"/>
    <hyperlink ref="J93" r:id="rId48" display="peter.wan@brinksinc.com" xr:uid="{786300AD-BD70-48A2-807D-E35B0665CBD3}"/>
    <hyperlink ref="J99:J100" r:id="rId49" display="peter.wan@brinksinc.com" xr:uid="{3573A4AE-AFF5-4857-9FD7-0B7CAE35506B}"/>
    <hyperlink ref="J95" r:id="rId50" xr:uid="{22AE2AB9-1E49-4492-8BE7-BA694C68A437}"/>
    <hyperlink ref="J96:J98" r:id="rId51" display="laura.useche@brinksinc.com" xr:uid="{67F0EF66-7DFB-4106-A7FE-8B507C093C0F}"/>
    <hyperlink ref="H6" r:id="rId52" xr:uid="{CECC6DC3-2FC0-46FD-8963-9D2CC20DD352}"/>
    <hyperlink ref="J6" r:id="rId53" xr:uid="{D69837F7-B4B4-4FA0-A53C-1A14365FDFBA}"/>
    <hyperlink ref="H4" r:id="rId54" xr:uid="{18A93561-2155-47FC-A09F-DE1D16536FD7}"/>
    <hyperlink ref="J4" r:id="rId55" xr:uid="{FC7F7733-02DF-4594-9B54-07C0004DB704}"/>
    <hyperlink ref="H5" r:id="rId56" xr:uid="{CBDD0622-70E0-4C88-9418-F3C090F8865F}"/>
    <hyperlink ref="J5" r:id="rId57" xr:uid="{FA98EEB0-9C58-4F9C-A280-EB4A6019F97A}"/>
    <hyperlink ref="H71" r:id="rId58" xr:uid="{F46B0F4C-6B8E-4854-93DB-26028AF69F07}"/>
    <hyperlink ref="J71" r:id="rId59" xr:uid="{1E04426E-FE2B-4018-A099-53BF66C9A529}"/>
    <hyperlink ref="H28" r:id="rId60" xr:uid="{4A232674-E552-49D6-8F39-DB2ACFA7F98A}"/>
    <hyperlink ref="J28" r:id="rId61" xr:uid="{F3516013-BB8F-4CD5-8503-802BD3FE0722}"/>
    <hyperlink ref="H26" r:id="rId62" xr:uid="{DB7D2B8B-72B3-4C07-8465-B77D96011BBB}"/>
    <hyperlink ref="J26" r:id="rId63" xr:uid="{B1F98F8D-0CE6-4B88-A25A-8CED528D848D}"/>
    <hyperlink ref="H27" r:id="rId64" xr:uid="{8790EED5-66AF-40F5-9AC4-E5D7E2CFF073}"/>
    <hyperlink ref="J27" r:id="rId65" xr:uid="{D4D08E61-3909-4A49-8013-26547D5B5FEC}"/>
    <hyperlink ref="H80" r:id="rId66" xr:uid="{7137F9D8-48F9-4C89-8C87-E733804DCD72}"/>
    <hyperlink ref="J80" r:id="rId67" xr:uid="{63390345-545A-45F5-B80E-395FE458CDF8}"/>
    <hyperlink ref="J24" r:id="rId68" xr:uid="{6BF40ADE-24D0-451B-86FC-7DF46C466B50}"/>
    <hyperlink ref="H24" r:id="rId69" xr:uid="{82985AF1-DF60-4D71-BA27-A28698E74427}"/>
    <hyperlink ref="J22" r:id="rId70" xr:uid="{814DA570-350C-4603-AA49-D42DAE26D757}"/>
    <hyperlink ref="H22" r:id="rId71" xr:uid="{463F69B0-8C2D-4649-8F77-E6413DAD86E5}"/>
    <hyperlink ref="J21" r:id="rId72" xr:uid="{814025E6-2BC8-41ED-9268-411C23ECBA5B}"/>
    <hyperlink ref="H21" r:id="rId73" xr:uid="{02A9FF5A-AC2C-465E-AA2E-390D1D4F7A8F}"/>
    <hyperlink ref="J23" r:id="rId74" xr:uid="{9003064C-6D57-495F-AE3A-1947E133BC4A}"/>
    <hyperlink ref="H23" r:id="rId75" xr:uid="{EA15682D-8FB9-402B-9DEA-A72F3DDB0A10}"/>
    <hyperlink ref="H9" r:id="rId76" xr:uid="{08AE11B7-FC47-4E3B-BF4B-7DD3AF67FDB6}"/>
    <hyperlink ref="J9" r:id="rId77" xr:uid="{BF4DD126-290B-4E80-9198-8A1EF1F3AF76}"/>
    <hyperlink ref="H7" r:id="rId78" xr:uid="{30446519-3B4F-4D6E-8C3E-F10E51EB87DD}"/>
    <hyperlink ref="J7" r:id="rId79" xr:uid="{6A58D2C3-1ABD-4E61-BBAA-2E1AFC2B6975}"/>
    <hyperlink ref="H8" r:id="rId80" xr:uid="{F184D928-8F49-457E-ABAF-5EF8B9BB755F}"/>
    <hyperlink ref="J8" r:id="rId81" xr:uid="{7D8F8414-2E7B-41AF-9E53-ED74E104B765}"/>
    <hyperlink ref="H46" r:id="rId82" xr:uid="{96C0FE00-1DCC-4E09-9F5A-0B99F2E07087}"/>
    <hyperlink ref="J46" r:id="rId83" xr:uid="{3A96F7D9-7FC5-4F15-9D3C-546FCD13B79D}"/>
    <hyperlink ref="H45" r:id="rId84" xr:uid="{EB1D1ACC-7339-44AE-BCEF-AB1CB67D74A2}"/>
    <hyperlink ref="J45" r:id="rId85" xr:uid="{58C66EA8-73D3-45BE-B630-4BCB1279B46D}"/>
    <hyperlink ref="H44" r:id="rId86" xr:uid="{63FA2C04-A2AE-495B-B2A7-A26BE1B05D50}"/>
    <hyperlink ref="J44" r:id="rId87" xr:uid="{DEC023EF-EB3E-4E4A-AE98-FC0C13D11C4A}"/>
    <hyperlink ref="H33" r:id="rId88" xr:uid="{9A74AE0C-0777-47DA-B6B6-3948DCC14B5B}"/>
    <hyperlink ref="J33" r:id="rId89" xr:uid="{48F3D181-1F58-43A5-AD2D-2EFBAFAEB80A}"/>
    <hyperlink ref="H86" r:id="rId90" xr:uid="{53A62B52-D88E-452A-A25E-B4E160F1510F}"/>
    <hyperlink ref="J86" r:id="rId91" xr:uid="{34B84DE3-EE30-42C2-BC30-BBDE9782507C}"/>
    <hyperlink ref="H85" r:id="rId92" xr:uid="{400D9BE5-C7BB-4FE2-86FC-8CA9E03A02BB}"/>
    <hyperlink ref="J85" r:id="rId93" xr:uid="{77D8C64C-C1D3-45C6-A263-298651C086E7}"/>
    <hyperlink ref="H75" r:id="rId94" xr:uid="{C5F17F53-A470-429C-A9CD-4B7FB6C5EC65}"/>
    <hyperlink ref="J75" r:id="rId95" xr:uid="{6BA70000-74E8-4E9F-8D0F-0E86F1D48E53}"/>
    <hyperlink ref="H74" r:id="rId96" xr:uid="{FC76E940-9ED4-4389-90DD-4189CCE1A0FA}"/>
    <hyperlink ref="J74" r:id="rId97" xr:uid="{5CF3190C-D5F4-4C7D-A0F9-207528C6460C}"/>
    <hyperlink ref="H56" r:id="rId98" xr:uid="{7E92E314-AEAF-48DD-8C91-6D12DA831BBC}"/>
    <hyperlink ref="J56" r:id="rId99" xr:uid="{87D10C05-A3C5-475F-8758-BFD88F7126CE}"/>
    <hyperlink ref="H41" r:id="rId100" xr:uid="{D46C14EA-26AE-431E-A386-E5834D4F69C6}"/>
    <hyperlink ref="J41" r:id="rId101" xr:uid="{BCF266C0-B829-4792-9C3C-49282B2E0B77}"/>
    <hyperlink ref="H40" r:id="rId102" xr:uid="{A77A0E57-B8C6-45D7-B2D6-610F3CA21B09}"/>
    <hyperlink ref="J40" r:id="rId103" xr:uid="{8C6BEDCE-7884-4C8D-A324-9C9B0C503FF0}"/>
    <hyperlink ref="H39" r:id="rId104" xr:uid="{6DA40A45-4189-48B2-B3D4-2F770EE4C8C1}"/>
    <hyperlink ref="J39" r:id="rId105" xr:uid="{223A6BC1-737C-46F3-96DD-6696AD74BF69}"/>
    <hyperlink ref="H38" r:id="rId106" xr:uid="{5238ECB6-2AED-40F8-A027-27E9AA8FA491}"/>
    <hyperlink ref="J38" r:id="rId107" xr:uid="{A2D8CAB6-3D2E-4324-BEA5-269C0480F466}"/>
    <hyperlink ref="H37" r:id="rId108" xr:uid="{BE74B7EF-AC1F-4274-A40A-639BAF3D9ACC}"/>
    <hyperlink ref="J37" r:id="rId109" xr:uid="{C9A6CB44-CD47-4C37-86C5-6B59098F3B21}"/>
    <hyperlink ref="H36" r:id="rId110" xr:uid="{A8564B4B-C159-4E32-A1B8-440AB78EEC98}"/>
    <hyperlink ref="J36" r:id="rId111" xr:uid="{0BA6BBE0-1E38-4D6E-9681-DDCA45C87B04}"/>
    <hyperlink ref="H35" r:id="rId112" xr:uid="{52B13C62-7885-4F75-B92F-EB0BD5D92AC5}"/>
    <hyperlink ref="J35" r:id="rId113" xr:uid="{099048F7-BA06-4FA2-B5F7-0EF130EF6B7A}"/>
    <hyperlink ref="H58" r:id="rId114" xr:uid="{56A8150F-CB7E-4E6B-A25C-C984103E0FCE}"/>
    <hyperlink ref="H83" r:id="rId115" xr:uid="{64B6AA08-0CE0-47DC-9D19-93812965E01A}"/>
    <hyperlink ref="H69" r:id="rId116" xr:uid="{17F48862-EA3A-4159-9872-57327A5949D5}"/>
    <hyperlink ref="H12" r:id="rId117" xr:uid="{0C68D4D1-6FAB-4D18-9154-82B927D137F5}"/>
    <hyperlink ref="H14" r:id="rId118" xr:uid="{47891FD4-0743-4E1D-B8EC-6A830AC73BA5}"/>
    <hyperlink ref="H13" r:id="rId119" xr:uid="{35FF0CC4-FE2E-46E6-9A36-5D30EFDAC032}"/>
    <hyperlink ref="H15" r:id="rId120" xr:uid="{801F45B2-5DC5-4C10-9605-C524D38770AC}"/>
    <hyperlink ref="H77" r:id="rId121" xr:uid="{7BD599A4-3F37-447B-8482-4CD095B3CAC0}"/>
    <hyperlink ref="H52" r:id="rId122" xr:uid="{61DCB219-5B8B-4B68-8084-D562B1A24EC5}"/>
    <hyperlink ref="J52" r:id="rId123" xr:uid="{09EDFBE8-A674-4351-941E-6548431FB368}"/>
    <hyperlink ref="H67" r:id="rId124" xr:uid="{2C4D58FA-E154-49B9-BEA6-7694E5FC9896}"/>
    <hyperlink ref="J67" r:id="rId125" xr:uid="{85308595-7C5B-4CC9-8EAF-77F33334FA4F}"/>
    <hyperlink ref="H66" r:id="rId126" xr:uid="{04F80682-E4F8-46FF-AE75-BC6D976F6234}"/>
    <hyperlink ref="J66" r:id="rId127" xr:uid="{2FFA5566-0C0B-4A8D-8BA1-9BE94E79952F}"/>
    <hyperlink ref="H65" r:id="rId128" xr:uid="{D058218F-2907-4A2E-981B-4627D593376F}"/>
    <hyperlink ref="J65" r:id="rId129" xr:uid="{5EA399F2-1F03-4E0F-A51F-B8418368F3AA}"/>
    <hyperlink ref="H64" r:id="rId130" xr:uid="{41BC2430-4806-470D-A888-1755EA4F5B03}"/>
    <hyperlink ref="J64" r:id="rId131" xr:uid="{C2858ED3-B0D5-4677-A6ED-69934B340768}"/>
    <hyperlink ref="H62" r:id="rId132" xr:uid="{15C21D79-C0B3-439A-939B-70D38D5A6B85}"/>
    <hyperlink ref="J62" r:id="rId133" xr:uid="{D5328AE2-A806-4D48-A560-8D5B09A8056D}"/>
    <hyperlink ref="H63" r:id="rId134" xr:uid="{E981E9FE-1EC4-490C-B5AB-9DEF06C5DFE2}"/>
    <hyperlink ref="J63" r:id="rId135" xr:uid="{356C8ECA-46E0-489B-9580-844844CCA4CC}"/>
    <hyperlink ref="H88" r:id="rId136" xr:uid="{9995D2A7-99CF-4C2C-A950-BFFD57FBE9D6}"/>
    <hyperlink ref="H48" r:id="rId137" xr:uid="{83A18125-4D34-40D0-A967-F61E97A085E4}"/>
    <hyperlink ref="J48" r:id="rId138" xr:uid="{B5E0A6C5-132C-4BCC-88CE-3504E67F6A68}"/>
    <hyperlink ref="H60" r:id="rId139" xr:uid="{587E5C68-1B66-41A4-ABE1-80511FA7A3E1}"/>
    <hyperlink ref="J60" r:id="rId140" xr:uid="{6C5673A8-1115-4493-AD22-9128FF534A91}"/>
    <hyperlink ref="H91" r:id="rId141" xr:uid="{7E853E17-52AE-4655-BA36-D2F3AAE71E5C}"/>
    <hyperlink ref="J91" r:id="rId142" xr:uid="{FCB1FACF-DF2E-4178-9914-6AA0170140BE}"/>
    <hyperlink ref="H78" r:id="rId143" xr:uid="{0507918E-2091-4660-9DFA-C67A93BB6716}"/>
    <hyperlink ref="H17" r:id="rId144" xr:uid="{B1C1660D-C1C4-4372-94C9-BF2F19052F8F}"/>
    <hyperlink ref="J42" r:id="rId145" xr:uid="{EA580D93-23F1-4ABE-878E-891C0601DA28}"/>
    <hyperlink ref="J58:J59" r:id="rId146" display="towanou.atinkpahoun@brinksinc.com" xr:uid="{1F3C6B09-A783-4687-AD82-36BE255B6DA2}"/>
    <hyperlink ref="J69:J70" r:id="rId147" display="towanou.atinkpahoun@brinksinc.com" xr:uid="{200C0C81-400F-4DB3-956D-C0F2BF158285}"/>
    <hyperlink ref="J73" r:id="rId148" xr:uid="{D662944A-44F7-48AA-9B7A-D8112949EBEC}"/>
    <hyperlink ref="J83:J84" r:id="rId149" display="towanou.atinkpahoun@brinksinc.com" xr:uid="{0659DD2E-0813-4973-ABDD-79557B6EAB37}"/>
    <hyperlink ref="J12" r:id="rId150" xr:uid="{52200BD4-2F4A-49F8-B7A8-4F6EFFE720E6}"/>
    <hyperlink ref="J13:J18" r:id="rId151" display="michael.ganem@brinksinc.com" xr:uid="{F2253F4A-FB06-45C4-ABD8-02E4A33D907E}"/>
    <hyperlink ref="J51" r:id="rId152" xr:uid="{4CD4B632-9624-4537-9012-8A23E557849B}"/>
    <hyperlink ref="J77:J79" r:id="rId153" display="michael.ganem@brinksinc.com" xr:uid="{F053AB8B-EFC3-4E39-8AEC-44B5F2A63C39}"/>
    <hyperlink ref="J88:J89" r:id="rId154" display="michael.ganem@brinksinc.com" xr:uid="{371C6ED2-2A46-4433-A668-2345F8EE81AE}"/>
    <hyperlink ref="J102" r:id="rId155" xr:uid="{EF690B90-4C7D-4CCB-8232-FE3257A184A3}"/>
    <hyperlink ref="H102" r:id="rId156" xr:uid="{CA67B648-B720-4912-A30B-B8EFD01BE5A5}"/>
    <hyperlink ref="H103" r:id="rId157" xr:uid="{7DD192F9-1D6B-4982-9BEC-5E55F2CF70C1}"/>
    <hyperlink ref="J103" r:id="rId158" xr:uid="{19A7DA22-29CE-4BAA-8AA5-5A69E0566DC9}"/>
    <hyperlink ref="J19" r:id="rId159" xr:uid="{CF4792DA-275D-4CE0-9760-27D6BB4A5BF5}"/>
    <hyperlink ref="J20" r:id="rId160" xr:uid="{44767A3D-8E71-46BC-AD05-A022FC589B04}"/>
  </hyperlinks>
  <pageMargins left="0.7" right="0.7" top="0.75" bottom="0.75" header="0.3" footer="0.3"/>
  <pageSetup orientation="portrait" r:id="rId1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0"/>
  <sheetViews>
    <sheetView zoomScale="70" zoomScaleNormal="70" workbookViewId="0">
      <pane ySplit="3" topLeftCell="A4" activePane="bottomLeft" state="frozen"/>
      <selection pane="bottomLeft" activeCell="Q5" sqref="Q5"/>
    </sheetView>
  </sheetViews>
  <sheetFormatPr defaultColWidth="8.6640625" defaultRowHeight="14.4"/>
  <cols>
    <col min="1" max="1" width="20.44140625" bestFit="1" customWidth="1"/>
    <col min="2" max="2" width="9.33203125" customWidth="1"/>
    <col min="3" max="3" width="13.5546875" customWidth="1"/>
    <col min="4" max="4" width="8.6640625" customWidth="1"/>
    <col min="5" max="5" width="13.44140625" style="5" customWidth="1"/>
    <col min="6" max="6" width="9.33203125" customWidth="1"/>
    <col min="7" max="7" width="15.5546875" customWidth="1"/>
    <col min="9" max="9" width="25.5546875" customWidth="1"/>
    <col min="11" max="11" width="14.44140625" customWidth="1"/>
    <col min="12" max="12" width="12.33203125" customWidth="1"/>
    <col min="13" max="13" width="10.33203125" style="5" customWidth="1"/>
    <col min="14" max="14" width="11" customWidth="1"/>
    <col min="15" max="15" width="12.44140625" customWidth="1"/>
    <col min="17" max="17" width="69" customWidth="1"/>
  </cols>
  <sheetData>
    <row r="1" spans="1:17" s="2" customFormat="1" ht="23.4">
      <c r="A1" s="1" t="s">
        <v>115</v>
      </c>
      <c r="E1" s="3"/>
      <c r="M1" s="3"/>
    </row>
    <row r="2" spans="1:17" ht="18">
      <c r="A2" s="4" t="s">
        <v>116</v>
      </c>
      <c r="I2" s="4" t="s">
        <v>117</v>
      </c>
    </row>
    <row r="3" spans="1:17" ht="43.2">
      <c r="A3" s="6" t="s">
        <v>1</v>
      </c>
      <c r="B3" s="6" t="s">
        <v>3</v>
      </c>
      <c r="C3" s="6" t="s">
        <v>118</v>
      </c>
      <c r="D3" s="6" t="s">
        <v>119</v>
      </c>
      <c r="E3" s="7" t="s">
        <v>120</v>
      </c>
      <c r="F3" s="6" t="s">
        <v>2</v>
      </c>
      <c r="G3" s="6" t="s">
        <v>121</v>
      </c>
      <c r="H3" s="8"/>
      <c r="I3" s="6" t="s">
        <v>1</v>
      </c>
      <c r="J3" s="6" t="s">
        <v>3</v>
      </c>
      <c r="K3" s="6" t="s">
        <v>118</v>
      </c>
      <c r="L3" s="6" t="s">
        <v>119</v>
      </c>
      <c r="M3" s="7" t="s">
        <v>120</v>
      </c>
      <c r="N3" s="6" t="s">
        <v>2</v>
      </c>
      <c r="O3" s="6" t="s">
        <v>121</v>
      </c>
    </row>
    <row r="4" spans="1:17">
      <c r="A4" t="s">
        <v>96</v>
      </c>
      <c r="B4" t="s">
        <v>20</v>
      </c>
      <c r="C4">
        <v>17</v>
      </c>
      <c r="E4" s="5">
        <v>17</v>
      </c>
      <c r="F4" t="s">
        <v>14</v>
      </c>
      <c r="G4" t="s">
        <v>122</v>
      </c>
      <c r="I4" t="s">
        <v>14</v>
      </c>
      <c r="J4" t="s">
        <v>14</v>
      </c>
      <c r="K4">
        <v>1</v>
      </c>
      <c r="L4">
        <v>1243</v>
      </c>
      <c r="M4" s="5">
        <v>1244</v>
      </c>
      <c r="N4" t="s">
        <v>14</v>
      </c>
      <c r="O4" t="s">
        <v>123</v>
      </c>
      <c r="Q4" t="s">
        <v>124</v>
      </c>
    </row>
    <row r="5" spans="1:17">
      <c r="A5" t="s">
        <v>51</v>
      </c>
      <c r="B5" t="s">
        <v>20</v>
      </c>
      <c r="C5">
        <v>12</v>
      </c>
      <c r="E5" s="5">
        <v>12</v>
      </c>
      <c r="F5" t="s">
        <v>14</v>
      </c>
      <c r="G5" t="s">
        <v>122</v>
      </c>
      <c r="I5" t="s">
        <v>75</v>
      </c>
      <c r="J5" t="s">
        <v>14</v>
      </c>
      <c r="K5">
        <v>495</v>
      </c>
      <c r="M5" s="5">
        <v>495</v>
      </c>
      <c r="N5" t="s">
        <v>14</v>
      </c>
      <c r="O5" t="s">
        <v>123</v>
      </c>
      <c r="Q5" t="s">
        <v>125</v>
      </c>
    </row>
    <row r="6" spans="1:17">
      <c r="A6" t="s">
        <v>73</v>
      </c>
      <c r="B6" t="s">
        <v>20</v>
      </c>
      <c r="C6">
        <v>3</v>
      </c>
      <c r="E6" s="5">
        <v>3</v>
      </c>
      <c r="F6" t="s">
        <v>14</v>
      </c>
      <c r="G6" t="s">
        <v>122</v>
      </c>
      <c r="I6" t="s">
        <v>56</v>
      </c>
      <c r="J6" t="s">
        <v>14</v>
      </c>
      <c r="K6">
        <v>209</v>
      </c>
      <c r="M6" s="5">
        <v>209</v>
      </c>
      <c r="N6" t="s">
        <v>14</v>
      </c>
      <c r="O6" t="s">
        <v>123</v>
      </c>
      <c r="Q6" t="s">
        <v>126</v>
      </c>
    </row>
    <row r="7" spans="1:17">
      <c r="A7" t="s">
        <v>53</v>
      </c>
      <c r="B7" t="s">
        <v>20</v>
      </c>
      <c r="C7">
        <v>24</v>
      </c>
      <c r="E7" s="5">
        <v>24</v>
      </c>
      <c r="F7" t="s">
        <v>14</v>
      </c>
      <c r="G7" t="s">
        <v>122</v>
      </c>
      <c r="I7" s="9" t="s">
        <v>127</v>
      </c>
      <c r="J7" s="10"/>
      <c r="K7" s="10"/>
      <c r="L7" s="10"/>
      <c r="M7" s="11">
        <f>SUBTOTAL(9,M4:M6)</f>
        <v>1948</v>
      </c>
      <c r="N7" s="10"/>
      <c r="O7" s="12">
        <f>COUNTA(O4:O6)</f>
        <v>3</v>
      </c>
    </row>
    <row r="8" spans="1:17">
      <c r="A8" t="s">
        <v>58</v>
      </c>
      <c r="E8" s="5">
        <v>48</v>
      </c>
      <c r="F8" t="s">
        <v>14</v>
      </c>
      <c r="G8" t="s">
        <v>128</v>
      </c>
      <c r="Q8" t="s">
        <v>129</v>
      </c>
    </row>
    <row r="9" spans="1:17">
      <c r="A9" s="13" t="s">
        <v>130</v>
      </c>
      <c r="E9" s="14">
        <f>SUBTOTAL(9,E4:E8)</f>
        <v>104</v>
      </c>
      <c r="G9" s="15">
        <f>COUNTA(G4:G8)</f>
        <v>5</v>
      </c>
      <c r="Q9" t="s">
        <v>131</v>
      </c>
    </row>
    <row r="10" spans="1:17">
      <c r="A10" t="s">
        <v>14</v>
      </c>
      <c r="B10" t="s">
        <v>14</v>
      </c>
      <c r="C10">
        <v>1</v>
      </c>
      <c r="D10">
        <v>1243</v>
      </c>
      <c r="E10" s="5">
        <v>1244</v>
      </c>
      <c r="F10" t="s">
        <v>14</v>
      </c>
      <c r="G10" t="s">
        <v>123</v>
      </c>
    </row>
    <row r="11" spans="1:17">
      <c r="A11" t="s">
        <v>75</v>
      </c>
      <c r="B11" t="s">
        <v>14</v>
      </c>
      <c r="C11">
        <v>495</v>
      </c>
      <c r="E11" s="5">
        <v>495</v>
      </c>
      <c r="F11" t="s">
        <v>14</v>
      </c>
      <c r="G11" t="s">
        <v>123</v>
      </c>
      <c r="Q11" t="s">
        <v>132</v>
      </c>
    </row>
    <row r="12" spans="1:17">
      <c r="A12" t="s">
        <v>56</v>
      </c>
      <c r="B12" t="s">
        <v>14</v>
      </c>
      <c r="C12">
        <v>209</v>
      </c>
      <c r="E12" s="5">
        <v>209</v>
      </c>
      <c r="F12" t="s">
        <v>14</v>
      </c>
      <c r="G12" t="s">
        <v>123</v>
      </c>
    </row>
    <row r="13" spans="1:17">
      <c r="A13" s="13" t="s">
        <v>133</v>
      </c>
      <c r="E13" s="14">
        <f>SUBTOTAL(9,E10:E12)</f>
        <v>1948</v>
      </c>
      <c r="G13" s="15">
        <f>COUNTA(G10:G12)</f>
        <v>3</v>
      </c>
      <c r="Q13" t="s">
        <v>134</v>
      </c>
    </row>
    <row r="14" spans="1:17">
      <c r="A14" s="9" t="s">
        <v>127</v>
      </c>
      <c r="B14" s="10"/>
      <c r="C14" s="10"/>
      <c r="D14" s="10"/>
      <c r="E14" s="11">
        <f>SUBTOTAL(9,E4:E13)</f>
        <v>2052</v>
      </c>
      <c r="F14" s="10"/>
      <c r="G14" s="12">
        <f>G13+G9</f>
        <v>8</v>
      </c>
      <c r="I14" t="s">
        <v>58</v>
      </c>
      <c r="J14" t="s">
        <v>40</v>
      </c>
      <c r="K14">
        <v>48</v>
      </c>
      <c r="M14" s="5">
        <v>48</v>
      </c>
      <c r="N14" t="s">
        <v>40</v>
      </c>
      <c r="O14" t="s">
        <v>135</v>
      </c>
      <c r="Q14" t="s">
        <v>136</v>
      </c>
    </row>
    <row r="15" spans="1:17">
      <c r="I15" t="s">
        <v>12</v>
      </c>
      <c r="J15" t="s">
        <v>40</v>
      </c>
      <c r="K15">
        <v>211</v>
      </c>
      <c r="L15">
        <v>1</v>
      </c>
      <c r="M15" s="5">
        <v>212</v>
      </c>
      <c r="N15" t="s">
        <v>8</v>
      </c>
      <c r="O15" t="s">
        <v>135</v>
      </c>
    </row>
    <row r="16" spans="1:17">
      <c r="A16" t="s">
        <v>12</v>
      </c>
      <c r="B16" t="s">
        <v>40</v>
      </c>
      <c r="C16">
        <v>211</v>
      </c>
      <c r="D16">
        <v>1</v>
      </c>
      <c r="E16" s="5">
        <v>212</v>
      </c>
      <c r="F16" t="s">
        <v>8</v>
      </c>
      <c r="G16" t="s">
        <v>123</v>
      </c>
      <c r="I16" t="s">
        <v>84</v>
      </c>
      <c r="J16" t="s">
        <v>40</v>
      </c>
      <c r="K16">
        <v>211</v>
      </c>
      <c r="M16" s="5">
        <v>211</v>
      </c>
      <c r="N16" t="s">
        <v>8</v>
      </c>
      <c r="O16" t="s">
        <v>135</v>
      </c>
    </row>
    <row r="17" spans="1:22">
      <c r="A17" t="s">
        <v>84</v>
      </c>
      <c r="B17" t="s">
        <v>40</v>
      </c>
      <c r="C17">
        <v>211</v>
      </c>
      <c r="E17" s="5">
        <v>211</v>
      </c>
      <c r="F17" t="s">
        <v>8</v>
      </c>
      <c r="G17" t="s">
        <v>123</v>
      </c>
      <c r="I17" t="s">
        <v>77</v>
      </c>
      <c r="J17" t="s">
        <v>40</v>
      </c>
      <c r="K17">
        <v>85</v>
      </c>
      <c r="M17" s="5">
        <v>85</v>
      </c>
      <c r="N17" t="s">
        <v>40</v>
      </c>
      <c r="O17" t="s">
        <v>123</v>
      </c>
      <c r="Q17" t="s">
        <v>137</v>
      </c>
    </row>
    <row r="18" spans="1:22">
      <c r="A18" t="s">
        <v>77</v>
      </c>
      <c r="B18" t="s">
        <v>40</v>
      </c>
      <c r="C18">
        <v>85</v>
      </c>
      <c r="E18" s="5">
        <v>85</v>
      </c>
      <c r="F18" t="s">
        <v>40</v>
      </c>
      <c r="G18" t="s">
        <v>123</v>
      </c>
      <c r="I18" t="s">
        <v>40</v>
      </c>
      <c r="J18" t="s">
        <v>40</v>
      </c>
      <c r="K18">
        <v>1082</v>
      </c>
      <c r="L18">
        <v>1</v>
      </c>
      <c r="M18" s="5">
        <v>1083</v>
      </c>
      <c r="N18" t="s">
        <v>40</v>
      </c>
      <c r="O18" t="s">
        <v>123</v>
      </c>
      <c r="Q18" t="s">
        <v>138</v>
      </c>
    </row>
    <row r="19" spans="1:22">
      <c r="A19" t="s">
        <v>40</v>
      </c>
      <c r="B19" t="s">
        <v>40</v>
      </c>
      <c r="C19">
        <v>1082</v>
      </c>
      <c r="D19">
        <v>1</v>
      </c>
      <c r="E19" s="5">
        <v>1083</v>
      </c>
      <c r="F19" t="s">
        <v>40</v>
      </c>
      <c r="G19" t="s">
        <v>123</v>
      </c>
      <c r="I19" t="s">
        <v>70</v>
      </c>
      <c r="J19" t="s">
        <v>40</v>
      </c>
      <c r="K19">
        <v>21</v>
      </c>
      <c r="M19" s="5">
        <v>21</v>
      </c>
      <c r="N19" t="s">
        <v>40</v>
      </c>
      <c r="O19" t="s">
        <v>123</v>
      </c>
    </row>
    <row r="20" spans="1:22">
      <c r="A20" t="s">
        <v>70</v>
      </c>
      <c r="B20" t="s">
        <v>40</v>
      </c>
      <c r="C20">
        <v>21</v>
      </c>
      <c r="E20" s="5">
        <v>21</v>
      </c>
      <c r="F20" t="s">
        <v>40</v>
      </c>
      <c r="G20" t="s">
        <v>123</v>
      </c>
      <c r="I20" t="s">
        <v>92</v>
      </c>
      <c r="J20" t="s">
        <v>40</v>
      </c>
      <c r="K20">
        <v>3</v>
      </c>
      <c r="M20" s="5">
        <v>3</v>
      </c>
      <c r="N20" t="s">
        <v>40</v>
      </c>
      <c r="O20" t="s">
        <v>123</v>
      </c>
    </row>
    <row r="21" spans="1:22">
      <c r="A21" t="s">
        <v>82</v>
      </c>
      <c r="B21" t="s">
        <v>40</v>
      </c>
      <c r="C21">
        <v>11</v>
      </c>
      <c r="E21" s="5">
        <v>11</v>
      </c>
      <c r="F21" t="s">
        <v>40</v>
      </c>
      <c r="G21" t="s">
        <v>123</v>
      </c>
      <c r="I21" t="s">
        <v>82</v>
      </c>
      <c r="J21" t="s">
        <v>40</v>
      </c>
      <c r="K21">
        <v>11</v>
      </c>
      <c r="M21" s="5">
        <v>11</v>
      </c>
      <c r="N21" t="s">
        <v>40</v>
      </c>
      <c r="O21" t="s">
        <v>123</v>
      </c>
    </row>
    <row r="22" spans="1:22">
      <c r="A22" t="s">
        <v>92</v>
      </c>
      <c r="B22" t="s">
        <v>40</v>
      </c>
      <c r="C22">
        <v>3</v>
      </c>
      <c r="E22" s="5">
        <v>3</v>
      </c>
      <c r="F22" t="s">
        <v>40</v>
      </c>
      <c r="G22" t="s">
        <v>123</v>
      </c>
      <c r="I22" s="9" t="s">
        <v>139</v>
      </c>
      <c r="J22" s="10"/>
      <c r="K22" s="10"/>
      <c r="L22" s="10"/>
      <c r="M22" s="11">
        <f>SUBTOTAL(9,M12:M21)</f>
        <v>1674</v>
      </c>
      <c r="N22" s="10"/>
      <c r="O22" s="12">
        <f>COUNTA(O12:O21)</f>
        <v>8</v>
      </c>
    </row>
    <row r="23" spans="1:22">
      <c r="A23" s="9" t="s">
        <v>139</v>
      </c>
      <c r="B23" s="10"/>
      <c r="C23" s="10"/>
      <c r="D23" s="10"/>
      <c r="E23" s="11">
        <f>SUBTOTAL(9,E16:E22)</f>
        <v>1626</v>
      </c>
      <c r="F23" s="10"/>
      <c r="G23" s="12">
        <f>COUNTA(G16:G22)</f>
        <v>7</v>
      </c>
    </row>
    <row r="24" spans="1:22">
      <c r="V24" s="5"/>
    </row>
    <row r="25" spans="1:22">
      <c r="V25" s="5"/>
    </row>
    <row r="26" spans="1:22">
      <c r="I26" t="s">
        <v>94</v>
      </c>
      <c r="J26" t="s">
        <v>8</v>
      </c>
      <c r="O26" t="s">
        <v>123</v>
      </c>
    </row>
    <row r="27" spans="1:22" ht="15.6" customHeight="1">
      <c r="I27" t="s">
        <v>140</v>
      </c>
      <c r="J27" t="s">
        <v>8</v>
      </c>
      <c r="O27" t="s">
        <v>123</v>
      </c>
    </row>
    <row r="28" spans="1:22">
      <c r="A28" t="s">
        <v>45</v>
      </c>
      <c r="B28" t="s">
        <v>20</v>
      </c>
      <c r="C28">
        <v>3</v>
      </c>
      <c r="E28" s="5">
        <v>3</v>
      </c>
      <c r="F28" t="s">
        <v>8</v>
      </c>
      <c r="G28" t="s">
        <v>122</v>
      </c>
      <c r="I28" t="s">
        <v>80</v>
      </c>
      <c r="J28" t="s">
        <v>8</v>
      </c>
      <c r="L28">
        <v>1408</v>
      </c>
      <c r="M28" s="5">
        <v>1408</v>
      </c>
      <c r="N28" t="s">
        <v>8</v>
      </c>
      <c r="O28" t="s">
        <v>123</v>
      </c>
    </row>
    <row r="29" spans="1:22">
      <c r="A29" t="s">
        <v>99</v>
      </c>
      <c r="E29" s="5">
        <v>7</v>
      </c>
      <c r="F29" t="s">
        <v>8</v>
      </c>
      <c r="G29" t="s">
        <v>122</v>
      </c>
      <c r="I29" t="s">
        <v>24</v>
      </c>
      <c r="J29" t="s">
        <v>8</v>
      </c>
      <c r="K29">
        <v>217</v>
      </c>
      <c r="M29" s="5">
        <v>217</v>
      </c>
      <c r="N29" t="s">
        <v>8</v>
      </c>
      <c r="O29" t="s">
        <v>123</v>
      </c>
    </row>
    <row r="30" spans="1:22">
      <c r="A30" t="s">
        <v>64</v>
      </c>
      <c r="B30" t="s">
        <v>20</v>
      </c>
      <c r="C30">
        <v>2</v>
      </c>
      <c r="E30" s="5">
        <v>2</v>
      </c>
      <c r="F30" t="s">
        <v>8</v>
      </c>
      <c r="G30" t="s">
        <v>122</v>
      </c>
      <c r="I30" t="s">
        <v>36</v>
      </c>
      <c r="J30" t="s">
        <v>8</v>
      </c>
      <c r="K30">
        <v>137</v>
      </c>
      <c r="M30" s="5">
        <v>137</v>
      </c>
      <c r="N30" t="s">
        <v>8</v>
      </c>
      <c r="O30" t="s">
        <v>123</v>
      </c>
    </row>
    <row r="31" spans="1:22">
      <c r="A31" s="13" t="s">
        <v>141</v>
      </c>
      <c r="E31" s="14">
        <f>SUBTOTAL(9,E28:E30)</f>
        <v>12</v>
      </c>
      <c r="G31" s="15">
        <f>COUNTA(G28:G30)</f>
        <v>3</v>
      </c>
      <c r="I31" t="s">
        <v>28</v>
      </c>
      <c r="J31" t="s">
        <v>8</v>
      </c>
      <c r="K31">
        <v>1</v>
      </c>
      <c r="L31">
        <v>37</v>
      </c>
      <c r="M31" s="5">
        <v>38</v>
      </c>
      <c r="N31" t="s">
        <v>8</v>
      </c>
      <c r="O31" t="s">
        <v>123</v>
      </c>
    </row>
    <row r="32" spans="1:22">
      <c r="A32" t="s">
        <v>80</v>
      </c>
      <c r="B32" t="s">
        <v>8</v>
      </c>
      <c r="D32">
        <v>1408</v>
      </c>
      <c r="E32" s="5">
        <v>1408</v>
      </c>
      <c r="F32" t="s">
        <v>8</v>
      </c>
      <c r="G32" t="s">
        <v>123</v>
      </c>
      <c r="I32" t="s">
        <v>48</v>
      </c>
      <c r="J32" t="s">
        <v>8</v>
      </c>
      <c r="K32">
        <v>20</v>
      </c>
      <c r="M32" s="5">
        <v>20</v>
      </c>
      <c r="N32" t="s">
        <v>8</v>
      </c>
      <c r="O32" t="s">
        <v>123</v>
      </c>
    </row>
    <row r="33" spans="1:15">
      <c r="A33" t="s">
        <v>24</v>
      </c>
      <c r="B33" t="s">
        <v>8</v>
      </c>
      <c r="C33">
        <v>217</v>
      </c>
      <c r="E33" s="5">
        <v>217</v>
      </c>
      <c r="F33" t="s">
        <v>8</v>
      </c>
      <c r="G33" t="s">
        <v>123</v>
      </c>
      <c r="I33" t="s">
        <v>7</v>
      </c>
      <c r="J33" t="s">
        <v>8</v>
      </c>
      <c r="K33">
        <v>16</v>
      </c>
      <c r="M33" s="5">
        <v>16</v>
      </c>
      <c r="N33" t="s">
        <v>8</v>
      </c>
      <c r="O33" t="s">
        <v>123</v>
      </c>
    </row>
    <row r="34" spans="1:15">
      <c r="A34" t="s">
        <v>36</v>
      </c>
      <c r="B34" t="s">
        <v>8</v>
      </c>
      <c r="C34">
        <v>137</v>
      </c>
      <c r="E34" s="5">
        <v>137</v>
      </c>
      <c r="F34" t="s">
        <v>8</v>
      </c>
      <c r="G34" t="s">
        <v>123</v>
      </c>
      <c r="I34" t="s">
        <v>61</v>
      </c>
      <c r="J34" t="s">
        <v>8</v>
      </c>
      <c r="K34">
        <v>14</v>
      </c>
      <c r="M34" s="5">
        <v>14</v>
      </c>
      <c r="N34" t="s">
        <v>8</v>
      </c>
      <c r="O34" t="s">
        <v>123</v>
      </c>
    </row>
    <row r="35" spans="1:15">
      <c r="A35" t="s">
        <v>28</v>
      </c>
      <c r="B35" t="s">
        <v>8</v>
      </c>
      <c r="C35">
        <v>1</v>
      </c>
      <c r="D35">
        <v>37</v>
      </c>
      <c r="E35" s="5">
        <v>38</v>
      </c>
      <c r="F35" t="s">
        <v>8</v>
      </c>
      <c r="G35" t="s">
        <v>123</v>
      </c>
      <c r="I35" t="s">
        <v>67</v>
      </c>
      <c r="J35" t="s">
        <v>8</v>
      </c>
      <c r="K35">
        <v>10</v>
      </c>
      <c r="M35" s="5">
        <v>10</v>
      </c>
      <c r="N35" t="s">
        <v>8</v>
      </c>
      <c r="O35" t="s">
        <v>123</v>
      </c>
    </row>
    <row r="36" spans="1:15">
      <c r="A36" t="s">
        <v>48</v>
      </c>
      <c r="B36" t="s">
        <v>8</v>
      </c>
      <c r="C36">
        <v>20</v>
      </c>
      <c r="E36" s="5">
        <v>20</v>
      </c>
      <c r="F36" t="s">
        <v>8</v>
      </c>
      <c r="G36" t="s">
        <v>123</v>
      </c>
      <c r="I36" t="s">
        <v>90</v>
      </c>
      <c r="J36" t="s">
        <v>8</v>
      </c>
      <c r="K36">
        <v>10</v>
      </c>
      <c r="M36" s="5">
        <v>10</v>
      </c>
      <c r="N36" t="s">
        <v>8</v>
      </c>
      <c r="O36" t="s">
        <v>123</v>
      </c>
    </row>
    <row r="37" spans="1:15">
      <c r="A37" t="s">
        <v>7</v>
      </c>
      <c r="B37" t="s">
        <v>8</v>
      </c>
      <c r="C37">
        <v>16</v>
      </c>
      <c r="E37" s="5">
        <v>16</v>
      </c>
      <c r="F37" t="s">
        <v>8</v>
      </c>
      <c r="G37" t="s">
        <v>123</v>
      </c>
      <c r="I37" t="s">
        <v>38</v>
      </c>
      <c r="J37" t="s">
        <v>8</v>
      </c>
      <c r="K37">
        <v>9</v>
      </c>
      <c r="M37" s="5">
        <v>9</v>
      </c>
      <c r="N37" t="s">
        <v>8</v>
      </c>
      <c r="O37" t="s">
        <v>123</v>
      </c>
    </row>
    <row r="38" spans="1:15">
      <c r="A38" t="s">
        <v>61</v>
      </c>
      <c r="B38" t="s">
        <v>8</v>
      </c>
      <c r="C38">
        <v>14</v>
      </c>
      <c r="E38" s="5">
        <v>14</v>
      </c>
      <c r="F38" t="s">
        <v>8</v>
      </c>
      <c r="G38" t="s">
        <v>123</v>
      </c>
      <c r="I38" t="s">
        <v>33</v>
      </c>
      <c r="J38" t="s">
        <v>8</v>
      </c>
      <c r="K38">
        <v>5</v>
      </c>
      <c r="M38" s="5">
        <v>5</v>
      </c>
      <c r="N38" t="s">
        <v>8</v>
      </c>
      <c r="O38" t="s">
        <v>123</v>
      </c>
    </row>
    <row r="39" spans="1:15">
      <c r="A39" t="s">
        <v>67</v>
      </c>
      <c r="B39" t="s">
        <v>8</v>
      </c>
      <c r="C39">
        <v>10</v>
      </c>
      <c r="E39" s="5">
        <v>10</v>
      </c>
      <c r="F39" t="s">
        <v>8</v>
      </c>
      <c r="G39" t="s">
        <v>123</v>
      </c>
      <c r="I39" t="s">
        <v>88</v>
      </c>
      <c r="J39" t="s">
        <v>8</v>
      </c>
      <c r="L39">
        <v>5</v>
      </c>
      <c r="M39" s="5">
        <v>5</v>
      </c>
      <c r="N39" t="s">
        <v>8</v>
      </c>
      <c r="O39" t="s">
        <v>123</v>
      </c>
    </row>
    <row r="40" spans="1:15">
      <c r="A40" t="s">
        <v>90</v>
      </c>
      <c r="B40" t="s">
        <v>8</v>
      </c>
      <c r="C40">
        <v>10</v>
      </c>
      <c r="E40" s="5">
        <v>10</v>
      </c>
      <c r="F40" t="s">
        <v>8</v>
      </c>
      <c r="G40" t="s">
        <v>123</v>
      </c>
      <c r="I40" s="9" t="s">
        <v>142</v>
      </c>
      <c r="J40" s="10"/>
      <c r="K40" s="10"/>
      <c r="L40" s="10"/>
      <c r="M40" s="11">
        <f>SUBTOTAL(9,M26:N39)</f>
        <v>1889</v>
      </c>
      <c r="N40" s="10"/>
      <c r="O40" s="12">
        <f>COUNTA(O26:O39)</f>
        <v>14</v>
      </c>
    </row>
    <row r="41" spans="1:15">
      <c r="A41" t="s">
        <v>38</v>
      </c>
      <c r="B41" t="s">
        <v>8</v>
      </c>
      <c r="C41">
        <v>9</v>
      </c>
      <c r="E41" s="5">
        <v>9</v>
      </c>
      <c r="F41" t="s">
        <v>8</v>
      </c>
      <c r="G41" t="s">
        <v>123</v>
      </c>
    </row>
    <row r="42" spans="1:15">
      <c r="A42" t="s">
        <v>33</v>
      </c>
      <c r="B42" t="s">
        <v>8</v>
      </c>
      <c r="C42">
        <v>5</v>
      </c>
      <c r="E42" s="5">
        <v>5</v>
      </c>
      <c r="F42" t="s">
        <v>8</v>
      </c>
      <c r="G42" t="s">
        <v>123</v>
      </c>
    </row>
    <row r="43" spans="1:15">
      <c r="A43" t="s">
        <v>88</v>
      </c>
      <c r="B43" t="s">
        <v>8</v>
      </c>
      <c r="D43">
        <v>5</v>
      </c>
      <c r="E43" s="5">
        <v>5</v>
      </c>
      <c r="F43" t="s">
        <v>8</v>
      </c>
      <c r="G43" t="s">
        <v>123</v>
      </c>
      <c r="I43" t="s">
        <v>53</v>
      </c>
      <c r="J43" t="s">
        <v>20</v>
      </c>
      <c r="K43">
        <v>24</v>
      </c>
      <c r="M43" s="5">
        <v>24</v>
      </c>
      <c r="N43" t="s">
        <v>14</v>
      </c>
      <c r="O43" t="s">
        <v>135</v>
      </c>
    </row>
    <row r="44" spans="1:15">
      <c r="A44" t="s">
        <v>94</v>
      </c>
      <c r="F44" t="s">
        <v>8</v>
      </c>
      <c r="G44" t="s">
        <v>123</v>
      </c>
      <c r="I44" t="s">
        <v>96</v>
      </c>
      <c r="J44" t="s">
        <v>20</v>
      </c>
      <c r="K44">
        <v>17</v>
      </c>
      <c r="M44" s="5">
        <v>17</v>
      </c>
      <c r="N44" t="s">
        <v>14</v>
      </c>
      <c r="O44" t="s">
        <v>135</v>
      </c>
    </row>
    <row r="45" spans="1:15">
      <c r="A45" t="s">
        <v>140</v>
      </c>
      <c r="F45" t="s">
        <v>8</v>
      </c>
      <c r="G45" t="s">
        <v>123</v>
      </c>
      <c r="I45" t="s">
        <v>51</v>
      </c>
      <c r="J45" t="s">
        <v>20</v>
      </c>
      <c r="K45">
        <v>12</v>
      </c>
      <c r="M45" s="5">
        <v>12</v>
      </c>
      <c r="N45" t="s">
        <v>14</v>
      </c>
      <c r="O45" t="s">
        <v>135</v>
      </c>
    </row>
    <row r="46" spans="1:15">
      <c r="A46" s="13" t="s">
        <v>143</v>
      </c>
      <c r="E46" s="17">
        <f>SUBTOTAL(9,E32:E45)</f>
        <v>1889</v>
      </c>
      <c r="G46" s="18">
        <f>COUNTA(F32:F45)</f>
        <v>14</v>
      </c>
      <c r="I46" t="s">
        <v>73</v>
      </c>
      <c r="J46" t="s">
        <v>20</v>
      </c>
      <c r="K46">
        <v>3</v>
      </c>
      <c r="M46" s="5">
        <v>3</v>
      </c>
      <c r="N46" t="s">
        <v>14</v>
      </c>
      <c r="O46" t="s">
        <v>135</v>
      </c>
    </row>
    <row r="47" spans="1:15">
      <c r="A47" s="9" t="s">
        <v>142</v>
      </c>
      <c r="B47" s="10"/>
      <c r="C47" s="10"/>
      <c r="D47" s="10"/>
      <c r="E47" s="11">
        <f>SUBTOTAL(9,E28:E46)</f>
        <v>1901</v>
      </c>
      <c r="F47" s="10"/>
      <c r="G47" s="12">
        <f>G46+G31</f>
        <v>17</v>
      </c>
      <c r="I47" t="s">
        <v>45</v>
      </c>
      <c r="J47" t="s">
        <v>20</v>
      </c>
      <c r="K47">
        <v>3</v>
      </c>
      <c r="M47" s="5">
        <v>3</v>
      </c>
      <c r="N47" t="s">
        <v>8</v>
      </c>
      <c r="O47" t="s">
        <v>135</v>
      </c>
    </row>
    <row r="48" spans="1:15">
      <c r="A48" s="16"/>
      <c r="I48" t="s">
        <v>64</v>
      </c>
      <c r="J48" t="s">
        <v>20</v>
      </c>
      <c r="K48">
        <v>2</v>
      </c>
      <c r="M48" s="5">
        <v>2</v>
      </c>
      <c r="N48" t="s">
        <v>14</v>
      </c>
      <c r="O48" t="s">
        <v>135</v>
      </c>
    </row>
    <row r="49" spans="1:15">
      <c r="I49" t="s">
        <v>144</v>
      </c>
      <c r="J49" t="s">
        <v>20</v>
      </c>
      <c r="K49">
        <v>2</v>
      </c>
      <c r="L49">
        <v>14870</v>
      </c>
      <c r="M49" s="5">
        <v>14872</v>
      </c>
      <c r="N49" t="s">
        <v>20</v>
      </c>
      <c r="O49" t="s">
        <v>123</v>
      </c>
    </row>
    <row r="50" spans="1:15">
      <c r="A50" t="s">
        <v>144</v>
      </c>
      <c r="B50" t="s">
        <v>20</v>
      </c>
      <c r="C50">
        <v>2</v>
      </c>
      <c r="D50">
        <v>14870</v>
      </c>
      <c r="E50" s="5">
        <v>14872</v>
      </c>
      <c r="F50" t="s">
        <v>20</v>
      </c>
      <c r="G50" t="s">
        <v>123</v>
      </c>
      <c r="I50" t="s">
        <v>114</v>
      </c>
      <c r="J50" t="s">
        <v>20</v>
      </c>
      <c r="K50">
        <v>1747</v>
      </c>
      <c r="M50" s="5">
        <v>1747</v>
      </c>
      <c r="N50" t="s">
        <v>20</v>
      </c>
      <c r="O50" t="s">
        <v>123</v>
      </c>
    </row>
    <row r="51" spans="1:15">
      <c r="A51" t="s">
        <v>114</v>
      </c>
      <c r="B51" t="s">
        <v>20</v>
      </c>
      <c r="C51">
        <v>1747</v>
      </c>
      <c r="E51" s="5">
        <v>1747</v>
      </c>
      <c r="F51" t="s">
        <v>20</v>
      </c>
      <c r="G51" t="s">
        <v>123</v>
      </c>
      <c r="I51" t="s">
        <v>99</v>
      </c>
      <c r="J51" t="s">
        <v>20</v>
      </c>
      <c r="K51">
        <v>7</v>
      </c>
      <c r="M51" s="5">
        <v>7</v>
      </c>
      <c r="N51" t="s">
        <v>40</v>
      </c>
      <c r="O51" t="s">
        <v>123</v>
      </c>
    </row>
    <row r="52" spans="1:15">
      <c r="A52" t="s">
        <v>102</v>
      </c>
      <c r="B52" t="s">
        <v>20</v>
      </c>
      <c r="C52">
        <v>7</v>
      </c>
      <c r="E52" s="5">
        <v>7</v>
      </c>
      <c r="F52" t="s">
        <v>20</v>
      </c>
      <c r="G52" t="s">
        <v>123</v>
      </c>
      <c r="I52" t="s">
        <v>102</v>
      </c>
      <c r="J52" t="s">
        <v>20</v>
      </c>
      <c r="K52">
        <v>7</v>
      </c>
      <c r="M52" s="5">
        <v>7</v>
      </c>
      <c r="N52" t="s">
        <v>20</v>
      </c>
      <c r="O52" t="s">
        <v>123</v>
      </c>
    </row>
    <row r="53" spans="1:15">
      <c r="A53" s="9" t="s">
        <v>145</v>
      </c>
      <c r="B53" s="10"/>
      <c r="C53" s="10"/>
      <c r="D53" s="10"/>
      <c r="E53" s="11">
        <f>SUBTOTAL(9,E50:E52)</f>
        <v>16626</v>
      </c>
      <c r="F53" s="10"/>
      <c r="G53" s="12">
        <f>COUNTA(G50:G52)</f>
        <v>3</v>
      </c>
      <c r="I53" s="9" t="s">
        <v>145</v>
      </c>
      <c r="J53" s="10"/>
      <c r="K53" s="10"/>
      <c r="L53" s="10"/>
      <c r="M53" s="11">
        <f>SUBTOTAL(9,M43:M52)</f>
        <v>16694</v>
      </c>
      <c r="N53" s="10"/>
      <c r="O53" s="12">
        <f>COUNTA(O43:O52)</f>
        <v>10</v>
      </c>
    </row>
    <row r="55" spans="1:15">
      <c r="A55" s="9" t="s">
        <v>146</v>
      </c>
      <c r="B55" s="10"/>
      <c r="C55" s="10"/>
      <c r="D55" s="10"/>
      <c r="E55" s="11">
        <f>SUBTOTAL(9,E4:E54)</f>
        <v>22205</v>
      </c>
      <c r="F55" s="10"/>
      <c r="G55" s="12">
        <f>G53+G47+G23+G14</f>
        <v>35</v>
      </c>
      <c r="I55" s="9"/>
      <c r="J55" s="10"/>
      <c r="K55" s="10"/>
      <c r="L55" s="10"/>
      <c r="M55" s="11">
        <f>SUBTOTAL(9,M4:M53)</f>
        <v>22205</v>
      </c>
      <c r="N55" s="10"/>
      <c r="O55" s="12">
        <f>O53+O40+O22+O7</f>
        <v>35</v>
      </c>
    </row>
    <row r="59" spans="1:15">
      <c r="A59" t="s">
        <v>147</v>
      </c>
    </row>
    <row r="60" spans="1:15">
      <c r="A60" t="s">
        <v>148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15"/>
  <sheetViews>
    <sheetView workbookViewId="0">
      <selection activeCell="B6" sqref="B6"/>
    </sheetView>
  </sheetViews>
  <sheetFormatPr defaultColWidth="8.44140625" defaultRowHeight="14.4"/>
  <cols>
    <col min="1" max="1" width="20.33203125" customWidth="1"/>
    <col min="2" max="2" width="14.44140625" bestFit="1" customWidth="1"/>
    <col min="3" max="3" width="11.33203125" bestFit="1" customWidth="1"/>
    <col min="4" max="4" width="11.6640625" customWidth="1"/>
    <col min="5" max="5" width="11.33203125" bestFit="1" customWidth="1"/>
    <col min="6" max="6" width="11.44140625" customWidth="1"/>
    <col min="7" max="7" width="11.33203125" bestFit="1" customWidth="1"/>
    <col min="8" max="8" width="10.6640625" customWidth="1"/>
    <col min="9" max="9" width="10.5546875" customWidth="1"/>
    <col min="10" max="10" width="11.33203125" customWidth="1"/>
    <col min="11" max="11" width="10.33203125" customWidth="1"/>
    <col min="12" max="13" width="11.44140625" customWidth="1"/>
    <col min="14" max="14" width="7.6640625" bestFit="1" customWidth="1"/>
    <col min="15" max="15" width="8.33203125" bestFit="1" customWidth="1"/>
  </cols>
  <sheetData>
    <row r="3" spans="1:15" ht="15" thickBot="1"/>
    <row r="4" spans="1:15">
      <c r="A4" s="47" t="s">
        <v>149</v>
      </c>
      <c r="B4" s="47" t="s">
        <v>80</v>
      </c>
      <c r="C4" s="47" t="s">
        <v>24</v>
      </c>
      <c r="D4" s="47" t="s">
        <v>36</v>
      </c>
      <c r="E4" s="47" t="s">
        <v>28</v>
      </c>
      <c r="F4" s="47" t="s">
        <v>48</v>
      </c>
      <c r="G4" s="47" t="s">
        <v>7</v>
      </c>
      <c r="H4" s="47" t="s">
        <v>61</v>
      </c>
      <c r="I4" s="47" t="s">
        <v>67</v>
      </c>
      <c r="J4" s="47" t="s">
        <v>90</v>
      </c>
      <c r="K4" s="19" t="s">
        <v>150</v>
      </c>
      <c r="L4" s="47" t="s">
        <v>33</v>
      </c>
      <c r="M4" s="47" t="s">
        <v>151</v>
      </c>
      <c r="N4" s="47" t="s">
        <v>140</v>
      </c>
      <c r="O4" s="47" t="s">
        <v>94</v>
      </c>
    </row>
    <row r="5" spans="1:15" ht="15" thickBot="1">
      <c r="A5" s="48"/>
      <c r="B5" s="48"/>
      <c r="C5" s="48"/>
      <c r="D5" s="48"/>
      <c r="E5" s="51"/>
      <c r="F5" s="51"/>
      <c r="G5" s="51"/>
      <c r="H5" s="51"/>
      <c r="I5" s="48"/>
      <c r="J5" s="48"/>
      <c r="K5" s="26" t="s">
        <v>152</v>
      </c>
      <c r="L5" s="48"/>
      <c r="M5" s="48"/>
      <c r="N5" s="48"/>
      <c r="O5" s="48"/>
    </row>
    <row r="6" spans="1:15" ht="15" thickBot="1">
      <c r="A6" s="20" t="s">
        <v>153</v>
      </c>
      <c r="B6" s="20">
        <v>1408</v>
      </c>
      <c r="C6" s="20">
        <v>217</v>
      </c>
      <c r="D6" s="27">
        <v>137</v>
      </c>
      <c r="E6" s="28">
        <v>38</v>
      </c>
      <c r="F6" s="28">
        <v>20</v>
      </c>
      <c r="G6" s="28">
        <v>16</v>
      </c>
      <c r="H6" s="28">
        <v>14</v>
      </c>
      <c r="I6" s="20">
        <v>10</v>
      </c>
      <c r="J6" s="27">
        <v>10</v>
      </c>
      <c r="K6" s="28">
        <v>9</v>
      </c>
      <c r="L6" s="26">
        <v>5</v>
      </c>
      <c r="M6" s="20">
        <v>5</v>
      </c>
      <c r="N6" s="20"/>
      <c r="O6" s="20"/>
    </row>
    <row r="7" spans="1:15" ht="43.2">
      <c r="A7" s="47" t="s">
        <v>154</v>
      </c>
      <c r="B7" s="49" t="s">
        <v>155</v>
      </c>
      <c r="C7" s="49" t="s">
        <v>156</v>
      </c>
      <c r="D7" s="52" t="s">
        <v>157</v>
      </c>
      <c r="E7" s="21" t="s">
        <v>158</v>
      </c>
      <c r="F7" s="21" t="s">
        <v>159</v>
      </c>
      <c r="G7" s="21" t="s">
        <v>160</v>
      </c>
      <c r="H7" s="21" t="s">
        <v>161</v>
      </c>
      <c r="I7" s="52" t="s">
        <v>157</v>
      </c>
      <c r="J7" s="52" t="s">
        <v>157</v>
      </c>
      <c r="K7" s="54" t="s">
        <v>162</v>
      </c>
      <c r="L7" s="49" t="s">
        <v>163</v>
      </c>
      <c r="M7" s="49" t="s">
        <v>164</v>
      </c>
      <c r="N7" s="49" t="s">
        <v>163</v>
      </c>
      <c r="O7" s="49" t="s">
        <v>163</v>
      </c>
    </row>
    <row r="8" spans="1:15" ht="43.8" thickBot="1">
      <c r="A8" s="48"/>
      <c r="B8" s="50"/>
      <c r="C8" s="50"/>
      <c r="D8" s="53"/>
      <c r="E8" s="22" t="s">
        <v>165</v>
      </c>
      <c r="F8" s="22" t="s">
        <v>166</v>
      </c>
      <c r="G8" s="22" t="s">
        <v>167</v>
      </c>
      <c r="H8" s="22" t="s">
        <v>168</v>
      </c>
      <c r="I8" s="53"/>
      <c r="J8" s="53"/>
      <c r="K8" s="50"/>
      <c r="L8" s="50"/>
      <c r="M8" s="50"/>
      <c r="N8" s="50"/>
      <c r="O8" s="50"/>
    </row>
    <row r="9" spans="1:15" ht="43.2">
      <c r="A9" s="20" t="s">
        <v>169</v>
      </c>
      <c r="B9" s="49" t="s">
        <v>155</v>
      </c>
      <c r="C9" s="21" t="s">
        <v>170</v>
      </c>
      <c r="D9" s="49" t="s">
        <v>171</v>
      </c>
      <c r="E9" s="21" t="s">
        <v>158</v>
      </c>
      <c r="F9" s="21" t="s">
        <v>159</v>
      </c>
      <c r="G9" s="21" t="s">
        <v>172</v>
      </c>
      <c r="H9" s="21" t="s">
        <v>161</v>
      </c>
      <c r="I9" s="49" t="s">
        <v>173</v>
      </c>
      <c r="J9" s="49" t="s">
        <v>174</v>
      </c>
      <c r="K9" s="21" t="s">
        <v>175</v>
      </c>
      <c r="L9" s="49" t="s">
        <v>163</v>
      </c>
      <c r="M9" s="49" t="s">
        <v>164</v>
      </c>
      <c r="N9" s="49" t="s">
        <v>163</v>
      </c>
      <c r="O9" s="49" t="s">
        <v>163</v>
      </c>
    </row>
    <row r="10" spans="1:15" ht="43.8" thickBot="1">
      <c r="A10" s="23" t="s">
        <v>176</v>
      </c>
      <c r="B10" s="50"/>
      <c r="C10" s="22" t="s">
        <v>177</v>
      </c>
      <c r="D10" s="50"/>
      <c r="E10" s="22" t="s">
        <v>165</v>
      </c>
      <c r="F10" s="22" t="s">
        <v>166</v>
      </c>
      <c r="G10" s="22" t="s">
        <v>178</v>
      </c>
      <c r="H10" s="22" t="s">
        <v>168</v>
      </c>
      <c r="I10" s="50"/>
      <c r="J10" s="50"/>
      <c r="K10" s="22" t="s">
        <v>179</v>
      </c>
      <c r="L10" s="50"/>
      <c r="M10" s="50"/>
      <c r="N10" s="50"/>
      <c r="O10" s="50"/>
    </row>
    <row r="11" spans="1:15" ht="28.8">
      <c r="A11" s="47" t="s">
        <v>180</v>
      </c>
      <c r="B11" s="49" t="s">
        <v>181</v>
      </c>
      <c r="C11" s="21" t="s">
        <v>170</v>
      </c>
      <c r="D11" s="49" t="s">
        <v>171</v>
      </c>
      <c r="E11" s="49" t="s">
        <v>182</v>
      </c>
      <c r="F11" s="49" t="s">
        <v>163</v>
      </c>
      <c r="G11" s="21" t="s">
        <v>172</v>
      </c>
      <c r="H11" s="49" t="s">
        <v>163</v>
      </c>
      <c r="I11" s="49" t="s">
        <v>173</v>
      </c>
      <c r="J11" s="21" t="s">
        <v>183</v>
      </c>
      <c r="K11" s="49" t="s">
        <v>162</v>
      </c>
      <c r="L11" s="49" t="s">
        <v>163</v>
      </c>
      <c r="M11" s="49" t="s">
        <v>164</v>
      </c>
      <c r="N11" s="49" t="s">
        <v>163</v>
      </c>
      <c r="O11" s="49" t="s">
        <v>163</v>
      </c>
    </row>
    <row r="12" spans="1:15" ht="29.4" thickBot="1">
      <c r="A12" s="48"/>
      <c r="B12" s="50"/>
      <c r="C12" s="22" t="s">
        <v>177</v>
      </c>
      <c r="D12" s="50"/>
      <c r="E12" s="50"/>
      <c r="F12" s="50"/>
      <c r="G12" s="22" t="s">
        <v>178</v>
      </c>
      <c r="H12" s="50"/>
      <c r="I12" s="50"/>
      <c r="J12" s="22" t="s">
        <v>184</v>
      </c>
      <c r="K12" s="50"/>
      <c r="L12" s="50"/>
      <c r="M12" s="50"/>
      <c r="N12" s="50"/>
      <c r="O12" s="50"/>
    </row>
    <row r="13" spans="1:15" ht="58.2" thickBot="1">
      <c r="A13" s="23" t="s">
        <v>185</v>
      </c>
      <c r="B13" s="24" t="s">
        <v>186</v>
      </c>
      <c r="C13" s="24" t="s">
        <v>186</v>
      </c>
      <c r="D13" s="22" t="s">
        <v>171</v>
      </c>
      <c r="E13" s="24" t="s">
        <v>186</v>
      </c>
      <c r="F13" s="22" t="s">
        <v>163</v>
      </c>
      <c r="G13" s="24" t="s">
        <v>186</v>
      </c>
      <c r="H13" s="22" t="s">
        <v>163</v>
      </c>
      <c r="I13" s="22" t="s">
        <v>173</v>
      </c>
      <c r="J13" s="22" t="s">
        <v>174</v>
      </c>
      <c r="K13" s="22" t="s">
        <v>162</v>
      </c>
      <c r="L13" s="22" t="s">
        <v>163</v>
      </c>
      <c r="M13" s="24" t="s">
        <v>186</v>
      </c>
      <c r="N13" s="22" t="s">
        <v>163</v>
      </c>
      <c r="O13" s="22" t="s">
        <v>163</v>
      </c>
    </row>
    <row r="14" spans="1:15">
      <c r="A14" s="55" t="s">
        <v>187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25"/>
      <c r="M14" s="25"/>
      <c r="N14" s="25"/>
      <c r="O14" s="25"/>
    </row>
    <row r="15" spans="1:15">
      <c r="A15" s="56" t="s">
        <v>188</v>
      </c>
      <c r="B15" s="56"/>
      <c r="C15" s="56"/>
      <c r="D15" s="56"/>
      <c r="E15" s="56"/>
      <c r="F15" s="56"/>
      <c r="G15" s="56"/>
      <c r="H15" s="56"/>
      <c r="I15" s="56"/>
      <c r="J15" s="56"/>
      <c r="K15" s="25"/>
      <c r="L15" s="25"/>
      <c r="M15" s="25"/>
      <c r="N15" s="25"/>
      <c r="O15" s="25"/>
    </row>
  </sheetData>
  <mergeCells count="47">
    <mergeCell ref="A15:J15"/>
    <mergeCell ref="C4:C5"/>
    <mergeCell ref="C7:C8"/>
    <mergeCell ref="J9:J10"/>
    <mergeCell ref="M4:M5"/>
    <mergeCell ref="M7:M8"/>
    <mergeCell ref="M9:M10"/>
    <mergeCell ref="M11:M12"/>
    <mergeCell ref="E11:E12"/>
    <mergeCell ref="H11:H12"/>
    <mergeCell ref="F11:F12"/>
    <mergeCell ref="L11:L12"/>
    <mergeCell ref="A4:A5"/>
    <mergeCell ref="B4:B5"/>
    <mergeCell ref="A7:A8"/>
    <mergeCell ref="D4:D5"/>
    <mergeCell ref="O11:O12"/>
    <mergeCell ref="A14:K14"/>
    <mergeCell ref="A11:A12"/>
    <mergeCell ref="B11:B12"/>
    <mergeCell ref="I11:I12"/>
    <mergeCell ref="D11:D12"/>
    <mergeCell ref="K11:K12"/>
    <mergeCell ref="N11:N12"/>
    <mergeCell ref="N9:N10"/>
    <mergeCell ref="I4:I5"/>
    <mergeCell ref="J4:J5"/>
    <mergeCell ref="O7:O8"/>
    <mergeCell ref="B9:B10"/>
    <mergeCell ref="I9:I10"/>
    <mergeCell ref="D9:D10"/>
    <mergeCell ref="L9:L10"/>
    <mergeCell ref="O9:O10"/>
    <mergeCell ref="O4:O5"/>
    <mergeCell ref="B7:B8"/>
    <mergeCell ref="I7:I8"/>
    <mergeCell ref="J7:J8"/>
    <mergeCell ref="D7:D8"/>
    <mergeCell ref="K7:K8"/>
    <mergeCell ref="L7:L8"/>
    <mergeCell ref="N4:N5"/>
    <mergeCell ref="N7:N8"/>
    <mergeCell ref="G4:G5"/>
    <mergeCell ref="E4:E5"/>
    <mergeCell ref="H4:H5"/>
    <mergeCell ref="F4:F5"/>
    <mergeCell ref="L4:L5"/>
  </mergeCell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60"/>
  <sheetViews>
    <sheetView zoomScale="70" zoomScaleNormal="70" workbookViewId="0">
      <pane ySplit="3" topLeftCell="A44" activePane="bottomLeft" state="frozen"/>
      <selection pane="bottomLeft" activeCell="H1" sqref="A1:H2"/>
    </sheetView>
  </sheetViews>
  <sheetFormatPr defaultColWidth="8.6640625" defaultRowHeight="14.4"/>
  <cols>
    <col min="1" max="1" width="20.44140625" bestFit="1" customWidth="1"/>
    <col min="2" max="2" width="0" hidden="1" customWidth="1"/>
    <col min="3" max="3" width="13.5546875" hidden="1" customWidth="1"/>
    <col min="4" max="4" width="8.6640625" hidden="1" customWidth="1"/>
    <col min="5" max="5" width="13.44140625" style="5" customWidth="1"/>
    <col min="7" max="7" width="15.5546875" customWidth="1"/>
    <col min="9" max="9" width="25.5546875" customWidth="1"/>
    <col min="11" max="11" width="14.44140625" hidden="1" customWidth="1"/>
    <col min="12" max="12" width="12.33203125" hidden="1" customWidth="1"/>
    <col min="13" max="13" width="10.33203125" style="5" customWidth="1"/>
    <col min="14" max="14" width="11" hidden="1" customWidth="1"/>
    <col min="15" max="15" width="12.44140625" customWidth="1"/>
    <col min="17" max="17" width="69" customWidth="1"/>
  </cols>
  <sheetData>
    <row r="1" spans="1:17" s="2" customFormat="1" ht="23.4">
      <c r="A1" s="1" t="s">
        <v>115</v>
      </c>
      <c r="E1" s="3"/>
      <c r="M1" s="3"/>
    </row>
    <row r="2" spans="1:17" ht="18">
      <c r="A2" s="4" t="s">
        <v>116</v>
      </c>
      <c r="I2" s="4" t="s">
        <v>117</v>
      </c>
    </row>
    <row r="3" spans="1:17" ht="43.2">
      <c r="A3" s="6" t="s">
        <v>1</v>
      </c>
      <c r="B3" s="6" t="s">
        <v>3</v>
      </c>
      <c r="C3" s="6" t="s">
        <v>118</v>
      </c>
      <c r="D3" s="6" t="s">
        <v>119</v>
      </c>
      <c r="E3" s="7" t="s">
        <v>120</v>
      </c>
      <c r="F3" s="6" t="s">
        <v>2</v>
      </c>
      <c r="G3" s="6" t="s">
        <v>121</v>
      </c>
      <c r="H3" s="8"/>
      <c r="I3" s="6" t="s">
        <v>1</v>
      </c>
      <c r="J3" s="6" t="s">
        <v>3</v>
      </c>
      <c r="K3" s="6" t="s">
        <v>118</v>
      </c>
      <c r="L3" s="6" t="s">
        <v>119</v>
      </c>
      <c r="M3" s="7" t="s">
        <v>120</v>
      </c>
      <c r="N3" s="6" t="s">
        <v>2</v>
      </c>
      <c r="O3" s="6" t="s">
        <v>121</v>
      </c>
    </row>
    <row r="4" spans="1:17">
      <c r="A4" t="s">
        <v>96</v>
      </c>
      <c r="B4" t="s">
        <v>20</v>
      </c>
      <c r="C4">
        <v>17</v>
      </c>
      <c r="E4" s="5">
        <v>17</v>
      </c>
      <c r="F4" t="s">
        <v>14</v>
      </c>
      <c r="G4" t="s">
        <v>122</v>
      </c>
      <c r="I4" t="s">
        <v>14</v>
      </c>
      <c r="J4" t="s">
        <v>14</v>
      </c>
      <c r="K4">
        <v>1</v>
      </c>
      <c r="L4">
        <v>1243</v>
      </c>
      <c r="M4" s="5">
        <v>1244</v>
      </c>
      <c r="N4" t="s">
        <v>14</v>
      </c>
      <c r="O4" t="s">
        <v>123</v>
      </c>
      <c r="Q4" t="s">
        <v>124</v>
      </c>
    </row>
    <row r="5" spans="1:17">
      <c r="A5" t="s">
        <v>51</v>
      </c>
      <c r="B5" t="s">
        <v>20</v>
      </c>
      <c r="C5">
        <v>12</v>
      </c>
      <c r="E5" s="5">
        <v>12</v>
      </c>
      <c r="F5" t="s">
        <v>14</v>
      </c>
      <c r="G5" t="s">
        <v>122</v>
      </c>
      <c r="I5" t="s">
        <v>75</v>
      </c>
      <c r="J5" t="s">
        <v>14</v>
      </c>
      <c r="K5">
        <v>495</v>
      </c>
      <c r="M5" s="5">
        <v>495</v>
      </c>
      <c r="N5" t="s">
        <v>14</v>
      </c>
      <c r="O5" t="s">
        <v>123</v>
      </c>
      <c r="Q5" t="s">
        <v>125</v>
      </c>
    </row>
    <row r="6" spans="1:17">
      <c r="A6" t="s">
        <v>73</v>
      </c>
      <c r="B6" t="s">
        <v>20</v>
      </c>
      <c r="C6">
        <v>3</v>
      </c>
      <c r="E6" s="5">
        <v>3</v>
      </c>
      <c r="F6" t="s">
        <v>14</v>
      </c>
      <c r="G6" t="s">
        <v>122</v>
      </c>
      <c r="I6" t="s">
        <v>56</v>
      </c>
      <c r="J6" t="s">
        <v>14</v>
      </c>
      <c r="K6">
        <v>209</v>
      </c>
      <c r="M6" s="5">
        <v>209</v>
      </c>
      <c r="N6" t="s">
        <v>14</v>
      </c>
      <c r="O6" t="s">
        <v>123</v>
      </c>
      <c r="Q6" t="s">
        <v>126</v>
      </c>
    </row>
    <row r="7" spans="1:17">
      <c r="A7" t="s">
        <v>53</v>
      </c>
      <c r="B7" t="s">
        <v>20</v>
      </c>
      <c r="C7">
        <v>24</v>
      </c>
      <c r="E7" s="5">
        <v>24</v>
      </c>
      <c r="F7" t="s">
        <v>14</v>
      </c>
      <c r="G7" t="s">
        <v>122</v>
      </c>
      <c r="I7" s="9" t="s">
        <v>127</v>
      </c>
      <c r="J7" s="10"/>
      <c r="K7" s="10"/>
      <c r="L7" s="10"/>
      <c r="M7" s="11">
        <f>SUBTOTAL(9,M4:M6)</f>
        <v>1948</v>
      </c>
      <c r="N7" s="10"/>
      <c r="O7" s="12">
        <f>COUNTA(O4:O6)</f>
        <v>3</v>
      </c>
    </row>
    <row r="8" spans="1:17">
      <c r="A8" t="s">
        <v>58</v>
      </c>
      <c r="E8" s="5">
        <v>48</v>
      </c>
      <c r="F8" t="s">
        <v>14</v>
      </c>
      <c r="G8" t="s">
        <v>128</v>
      </c>
      <c r="Q8" t="s">
        <v>129</v>
      </c>
    </row>
    <row r="9" spans="1:17">
      <c r="A9" s="13" t="s">
        <v>130</v>
      </c>
      <c r="E9" s="14">
        <f>SUBTOTAL(9,E4:E8)</f>
        <v>104</v>
      </c>
      <c r="G9" s="15">
        <f>COUNTA(G4:G8)</f>
        <v>5</v>
      </c>
      <c r="Q9" t="s">
        <v>131</v>
      </c>
    </row>
    <row r="10" spans="1:17">
      <c r="A10" t="s">
        <v>14</v>
      </c>
      <c r="B10" t="s">
        <v>14</v>
      </c>
      <c r="C10">
        <v>1</v>
      </c>
      <c r="D10">
        <v>1243</v>
      </c>
      <c r="E10" s="5">
        <v>1244</v>
      </c>
      <c r="F10" t="s">
        <v>14</v>
      </c>
      <c r="G10" t="s">
        <v>123</v>
      </c>
    </row>
    <row r="11" spans="1:17">
      <c r="A11" t="s">
        <v>75</v>
      </c>
      <c r="B11" t="s">
        <v>14</v>
      </c>
      <c r="C11">
        <v>495</v>
      </c>
      <c r="E11" s="5">
        <v>495</v>
      </c>
      <c r="F11" t="s">
        <v>14</v>
      </c>
      <c r="G11" t="s">
        <v>123</v>
      </c>
      <c r="Q11" t="s">
        <v>132</v>
      </c>
    </row>
    <row r="12" spans="1:17">
      <c r="A12" t="s">
        <v>56</v>
      </c>
      <c r="B12" t="s">
        <v>14</v>
      </c>
      <c r="C12">
        <v>209</v>
      </c>
      <c r="E12" s="5">
        <v>209</v>
      </c>
      <c r="F12" t="s">
        <v>14</v>
      </c>
      <c r="G12" t="s">
        <v>123</v>
      </c>
    </row>
    <row r="13" spans="1:17">
      <c r="A13" s="13" t="s">
        <v>133</v>
      </c>
      <c r="E13" s="14">
        <f>SUBTOTAL(9,E10:E12)</f>
        <v>1948</v>
      </c>
      <c r="G13" s="15">
        <f>COUNTA(G10:G12)</f>
        <v>3</v>
      </c>
      <c r="Q13" t="s">
        <v>134</v>
      </c>
    </row>
    <row r="14" spans="1:17">
      <c r="A14" s="9" t="s">
        <v>127</v>
      </c>
      <c r="B14" s="10"/>
      <c r="C14" s="10"/>
      <c r="D14" s="10"/>
      <c r="E14" s="11">
        <f>SUBTOTAL(9,E4:E13)</f>
        <v>2052</v>
      </c>
      <c r="F14" s="10"/>
      <c r="G14" s="12">
        <f>G13+G9</f>
        <v>8</v>
      </c>
      <c r="I14" t="s">
        <v>58</v>
      </c>
      <c r="J14" t="s">
        <v>40</v>
      </c>
      <c r="K14">
        <v>48</v>
      </c>
      <c r="M14" s="5">
        <v>48</v>
      </c>
      <c r="N14" t="s">
        <v>40</v>
      </c>
      <c r="O14" t="s">
        <v>135</v>
      </c>
      <c r="Q14" t="s">
        <v>136</v>
      </c>
    </row>
    <row r="15" spans="1:17">
      <c r="I15" t="s">
        <v>12</v>
      </c>
      <c r="J15" t="s">
        <v>40</v>
      </c>
      <c r="K15">
        <v>211</v>
      </c>
      <c r="L15">
        <v>1</v>
      </c>
      <c r="M15" s="5">
        <v>212</v>
      </c>
      <c r="N15" t="s">
        <v>8</v>
      </c>
      <c r="O15" t="s">
        <v>135</v>
      </c>
    </row>
    <row r="16" spans="1:17">
      <c r="I16" t="s">
        <v>84</v>
      </c>
      <c r="J16" t="s">
        <v>40</v>
      </c>
      <c r="K16">
        <v>211</v>
      </c>
      <c r="M16" s="5">
        <v>211</v>
      </c>
      <c r="N16" t="s">
        <v>8</v>
      </c>
      <c r="O16" t="s">
        <v>135</v>
      </c>
    </row>
    <row r="17" spans="1:22">
      <c r="A17" t="s">
        <v>40</v>
      </c>
      <c r="B17" t="s">
        <v>40</v>
      </c>
      <c r="C17">
        <v>1082</v>
      </c>
      <c r="D17">
        <v>1</v>
      </c>
      <c r="E17" s="5">
        <v>1083</v>
      </c>
      <c r="F17" t="s">
        <v>40</v>
      </c>
      <c r="G17" t="s">
        <v>123</v>
      </c>
      <c r="I17" t="s">
        <v>77</v>
      </c>
      <c r="J17" t="s">
        <v>40</v>
      </c>
      <c r="K17">
        <v>85</v>
      </c>
      <c r="M17" s="5">
        <v>85</v>
      </c>
      <c r="N17" t="s">
        <v>8</v>
      </c>
      <c r="O17" t="s">
        <v>123</v>
      </c>
      <c r="Q17" t="s">
        <v>137</v>
      </c>
    </row>
    <row r="18" spans="1:22">
      <c r="A18" t="s">
        <v>70</v>
      </c>
      <c r="B18" t="s">
        <v>40</v>
      </c>
      <c r="C18">
        <v>21</v>
      </c>
      <c r="E18" s="5">
        <v>21</v>
      </c>
      <c r="F18" t="s">
        <v>40</v>
      </c>
      <c r="G18" t="s">
        <v>123</v>
      </c>
      <c r="I18" t="s">
        <v>40</v>
      </c>
      <c r="J18" t="s">
        <v>40</v>
      </c>
      <c r="K18">
        <v>1082</v>
      </c>
      <c r="L18">
        <v>1</v>
      </c>
      <c r="M18" s="5">
        <v>1083</v>
      </c>
      <c r="N18" t="s">
        <v>40</v>
      </c>
      <c r="O18" t="s">
        <v>123</v>
      </c>
      <c r="Q18" t="s">
        <v>138</v>
      </c>
    </row>
    <row r="19" spans="1:22">
      <c r="A19" t="s">
        <v>82</v>
      </c>
      <c r="B19" t="s">
        <v>40</v>
      </c>
      <c r="C19">
        <v>11</v>
      </c>
      <c r="E19" s="5">
        <v>11</v>
      </c>
      <c r="F19" t="s">
        <v>40</v>
      </c>
      <c r="G19" t="s">
        <v>123</v>
      </c>
      <c r="I19" t="s">
        <v>70</v>
      </c>
      <c r="J19" t="s">
        <v>40</v>
      </c>
      <c r="K19">
        <v>21</v>
      </c>
      <c r="M19" s="5">
        <v>21</v>
      </c>
      <c r="N19" t="s">
        <v>40</v>
      </c>
      <c r="O19" t="s">
        <v>123</v>
      </c>
    </row>
    <row r="20" spans="1:22">
      <c r="A20" t="s">
        <v>77</v>
      </c>
      <c r="B20" t="s">
        <v>40</v>
      </c>
      <c r="C20">
        <v>85</v>
      </c>
      <c r="E20" s="5">
        <v>85</v>
      </c>
      <c r="F20" t="s">
        <v>40</v>
      </c>
      <c r="G20" t="s">
        <v>189</v>
      </c>
      <c r="I20" t="s">
        <v>92</v>
      </c>
      <c r="J20" t="s">
        <v>40</v>
      </c>
      <c r="K20">
        <v>3</v>
      </c>
      <c r="M20" s="5">
        <v>3</v>
      </c>
      <c r="N20" t="s">
        <v>40</v>
      </c>
      <c r="O20" t="s">
        <v>123</v>
      </c>
    </row>
    <row r="21" spans="1:22">
      <c r="A21" t="s">
        <v>92</v>
      </c>
      <c r="B21" t="s">
        <v>40</v>
      </c>
      <c r="C21">
        <v>3</v>
      </c>
      <c r="E21" s="5">
        <v>3</v>
      </c>
      <c r="F21" t="s">
        <v>40</v>
      </c>
      <c r="G21" t="s">
        <v>123</v>
      </c>
      <c r="I21" t="s">
        <v>82</v>
      </c>
      <c r="J21" t="s">
        <v>40</v>
      </c>
      <c r="K21">
        <v>11</v>
      </c>
      <c r="M21" s="5">
        <v>11</v>
      </c>
      <c r="N21" t="s">
        <v>40</v>
      </c>
      <c r="O21" t="s">
        <v>123</v>
      </c>
    </row>
    <row r="22" spans="1:22">
      <c r="A22" s="9" t="s">
        <v>139</v>
      </c>
      <c r="B22" s="10"/>
      <c r="C22" s="10"/>
      <c r="D22" s="10"/>
      <c r="E22" s="11">
        <f>SUBTOTAL(9,E17:E21)</f>
        <v>1203</v>
      </c>
      <c r="F22" s="10"/>
      <c r="G22" s="12">
        <f>COUNTA(G17:G21)</f>
        <v>5</v>
      </c>
      <c r="I22" s="9" t="s">
        <v>139</v>
      </c>
      <c r="J22" s="10"/>
      <c r="K22" s="10"/>
      <c r="L22" s="10"/>
      <c r="M22" s="11">
        <f>SUBTOTAL(9,M12:M21)</f>
        <v>1674</v>
      </c>
      <c r="N22" s="10"/>
      <c r="O22" s="12">
        <f>COUNTA(O12:O21)</f>
        <v>8</v>
      </c>
    </row>
    <row r="23" spans="1:22">
      <c r="A23" s="16"/>
    </row>
    <row r="24" spans="1:22">
      <c r="V24" s="5"/>
    </row>
    <row r="25" spans="1:22">
      <c r="A25" t="s">
        <v>12</v>
      </c>
      <c r="B25" t="s">
        <v>40</v>
      </c>
      <c r="C25">
        <v>211</v>
      </c>
      <c r="D25">
        <v>1</v>
      </c>
      <c r="E25" s="5">
        <v>212</v>
      </c>
      <c r="F25" t="s">
        <v>8</v>
      </c>
      <c r="G25" t="s">
        <v>128</v>
      </c>
      <c r="V25" s="5"/>
    </row>
    <row r="26" spans="1:22">
      <c r="A26" t="s">
        <v>84</v>
      </c>
      <c r="B26" t="s">
        <v>40</v>
      </c>
      <c r="C26">
        <v>211</v>
      </c>
      <c r="E26" s="5">
        <v>211</v>
      </c>
      <c r="F26" t="s">
        <v>8</v>
      </c>
      <c r="G26" t="s">
        <v>128</v>
      </c>
      <c r="I26" t="s">
        <v>94</v>
      </c>
      <c r="J26" t="s">
        <v>8</v>
      </c>
      <c r="O26" t="s">
        <v>123</v>
      </c>
    </row>
    <row r="27" spans="1:22" ht="15.6" customHeight="1">
      <c r="I27" t="s">
        <v>140</v>
      </c>
      <c r="J27" t="s">
        <v>8</v>
      </c>
      <c r="O27" t="s">
        <v>123</v>
      </c>
    </row>
    <row r="28" spans="1:22">
      <c r="A28" t="s">
        <v>45</v>
      </c>
      <c r="B28" t="s">
        <v>20</v>
      </c>
      <c r="C28">
        <v>3</v>
      </c>
      <c r="E28" s="5">
        <v>3</v>
      </c>
      <c r="F28" t="s">
        <v>8</v>
      </c>
      <c r="G28" t="s">
        <v>122</v>
      </c>
      <c r="I28" t="s">
        <v>80</v>
      </c>
      <c r="J28" t="s">
        <v>8</v>
      </c>
      <c r="L28">
        <v>1408</v>
      </c>
      <c r="M28" s="5">
        <v>1408</v>
      </c>
      <c r="N28" t="s">
        <v>8</v>
      </c>
      <c r="O28" t="s">
        <v>123</v>
      </c>
    </row>
    <row r="29" spans="1:22">
      <c r="A29" t="s">
        <v>99</v>
      </c>
      <c r="E29" s="5">
        <v>7</v>
      </c>
      <c r="F29" t="s">
        <v>8</v>
      </c>
      <c r="G29" t="s">
        <v>122</v>
      </c>
      <c r="I29" t="s">
        <v>24</v>
      </c>
      <c r="J29" t="s">
        <v>8</v>
      </c>
      <c r="K29">
        <v>217</v>
      </c>
      <c r="M29" s="5">
        <v>217</v>
      </c>
      <c r="N29" t="s">
        <v>8</v>
      </c>
      <c r="O29" t="s">
        <v>123</v>
      </c>
    </row>
    <row r="30" spans="1:22">
      <c r="A30" t="s">
        <v>64</v>
      </c>
      <c r="B30" t="s">
        <v>20</v>
      </c>
      <c r="C30">
        <v>2</v>
      </c>
      <c r="E30" s="5">
        <v>2</v>
      </c>
      <c r="F30" t="s">
        <v>8</v>
      </c>
      <c r="G30" t="s">
        <v>122</v>
      </c>
      <c r="I30" t="s">
        <v>36</v>
      </c>
      <c r="J30" t="s">
        <v>8</v>
      </c>
      <c r="K30">
        <v>137</v>
      </c>
      <c r="M30" s="5">
        <v>137</v>
      </c>
      <c r="N30" t="s">
        <v>8</v>
      </c>
      <c r="O30" t="s">
        <v>123</v>
      </c>
    </row>
    <row r="31" spans="1:22">
      <c r="A31" s="13" t="s">
        <v>141</v>
      </c>
      <c r="E31" s="14">
        <f>SUBTOTAL(9,E25:E28)</f>
        <v>426</v>
      </c>
      <c r="G31" s="15">
        <f>COUNTA(G25:G30)</f>
        <v>5</v>
      </c>
      <c r="I31" t="s">
        <v>28</v>
      </c>
      <c r="J31" t="s">
        <v>8</v>
      </c>
      <c r="K31">
        <v>1</v>
      </c>
      <c r="L31">
        <v>37</v>
      </c>
      <c r="M31" s="5">
        <v>38</v>
      </c>
      <c r="N31" t="s">
        <v>8</v>
      </c>
      <c r="O31" t="s">
        <v>123</v>
      </c>
    </row>
    <row r="32" spans="1:22">
      <c r="A32" t="s">
        <v>80</v>
      </c>
      <c r="B32" t="s">
        <v>8</v>
      </c>
      <c r="D32">
        <v>1408</v>
      </c>
      <c r="E32" s="5">
        <v>1408</v>
      </c>
      <c r="F32" t="s">
        <v>8</v>
      </c>
      <c r="G32" t="s">
        <v>123</v>
      </c>
      <c r="I32" t="s">
        <v>48</v>
      </c>
      <c r="J32" t="s">
        <v>8</v>
      </c>
      <c r="K32">
        <v>20</v>
      </c>
      <c r="M32" s="5">
        <v>20</v>
      </c>
      <c r="N32" t="s">
        <v>8</v>
      </c>
      <c r="O32" t="s">
        <v>123</v>
      </c>
    </row>
    <row r="33" spans="1:15">
      <c r="A33" t="s">
        <v>24</v>
      </c>
      <c r="B33" t="s">
        <v>8</v>
      </c>
      <c r="C33">
        <v>217</v>
      </c>
      <c r="E33" s="5">
        <v>217</v>
      </c>
      <c r="F33" t="s">
        <v>8</v>
      </c>
      <c r="G33" t="s">
        <v>123</v>
      </c>
      <c r="I33" t="s">
        <v>7</v>
      </c>
      <c r="J33" t="s">
        <v>8</v>
      </c>
      <c r="K33">
        <v>16</v>
      </c>
      <c r="M33" s="5">
        <v>16</v>
      </c>
      <c r="N33" t="s">
        <v>8</v>
      </c>
      <c r="O33" t="s">
        <v>123</v>
      </c>
    </row>
    <row r="34" spans="1:15">
      <c r="A34" t="s">
        <v>36</v>
      </c>
      <c r="B34" t="s">
        <v>8</v>
      </c>
      <c r="C34">
        <v>137</v>
      </c>
      <c r="E34" s="5">
        <v>137</v>
      </c>
      <c r="F34" t="s">
        <v>8</v>
      </c>
      <c r="G34" t="s">
        <v>123</v>
      </c>
      <c r="I34" t="s">
        <v>61</v>
      </c>
      <c r="J34" t="s">
        <v>8</v>
      </c>
      <c r="K34">
        <v>14</v>
      </c>
      <c r="M34" s="5">
        <v>14</v>
      </c>
      <c r="N34" t="s">
        <v>8</v>
      </c>
      <c r="O34" t="s">
        <v>123</v>
      </c>
    </row>
    <row r="35" spans="1:15">
      <c r="A35" t="s">
        <v>28</v>
      </c>
      <c r="B35" t="s">
        <v>8</v>
      </c>
      <c r="C35">
        <v>1</v>
      </c>
      <c r="D35">
        <v>37</v>
      </c>
      <c r="E35" s="5">
        <v>38</v>
      </c>
      <c r="F35" t="s">
        <v>8</v>
      </c>
      <c r="G35" t="s">
        <v>123</v>
      </c>
      <c r="I35" t="s">
        <v>67</v>
      </c>
      <c r="J35" t="s">
        <v>8</v>
      </c>
      <c r="K35">
        <v>10</v>
      </c>
      <c r="M35" s="5">
        <v>10</v>
      </c>
      <c r="N35" t="s">
        <v>8</v>
      </c>
      <c r="O35" t="s">
        <v>123</v>
      </c>
    </row>
    <row r="36" spans="1:15">
      <c r="A36" t="s">
        <v>48</v>
      </c>
      <c r="B36" t="s">
        <v>8</v>
      </c>
      <c r="C36">
        <v>20</v>
      </c>
      <c r="E36" s="5">
        <v>20</v>
      </c>
      <c r="F36" t="s">
        <v>8</v>
      </c>
      <c r="G36" t="s">
        <v>123</v>
      </c>
      <c r="I36" t="s">
        <v>90</v>
      </c>
      <c r="J36" t="s">
        <v>8</v>
      </c>
      <c r="K36">
        <v>10</v>
      </c>
      <c r="M36" s="5">
        <v>10</v>
      </c>
      <c r="N36" t="s">
        <v>8</v>
      </c>
      <c r="O36" t="s">
        <v>123</v>
      </c>
    </row>
    <row r="37" spans="1:15">
      <c r="A37" t="s">
        <v>7</v>
      </c>
      <c r="B37" t="s">
        <v>8</v>
      </c>
      <c r="C37">
        <v>16</v>
      </c>
      <c r="E37" s="5">
        <v>16</v>
      </c>
      <c r="F37" t="s">
        <v>8</v>
      </c>
      <c r="G37" t="s">
        <v>123</v>
      </c>
      <c r="I37" t="s">
        <v>38</v>
      </c>
      <c r="J37" t="s">
        <v>8</v>
      </c>
      <c r="K37">
        <v>9</v>
      </c>
      <c r="M37" s="5">
        <v>9</v>
      </c>
      <c r="N37" t="s">
        <v>8</v>
      </c>
      <c r="O37" t="s">
        <v>123</v>
      </c>
    </row>
    <row r="38" spans="1:15">
      <c r="A38" t="s">
        <v>61</v>
      </c>
      <c r="B38" t="s">
        <v>8</v>
      </c>
      <c r="C38">
        <v>14</v>
      </c>
      <c r="E38" s="5">
        <v>14</v>
      </c>
      <c r="F38" t="s">
        <v>8</v>
      </c>
      <c r="G38" t="s">
        <v>123</v>
      </c>
      <c r="I38" t="s">
        <v>33</v>
      </c>
      <c r="J38" t="s">
        <v>8</v>
      </c>
      <c r="K38">
        <v>5</v>
      </c>
      <c r="M38" s="5">
        <v>5</v>
      </c>
      <c r="N38" t="s">
        <v>8</v>
      </c>
      <c r="O38" t="s">
        <v>123</v>
      </c>
    </row>
    <row r="39" spans="1:15">
      <c r="A39" t="s">
        <v>67</v>
      </c>
      <c r="B39" t="s">
        <v>8</v>
      </c>
      <c r="C39">
        <v>10</v>
      </c>
      <c r="E39" s="5">
        <v>10</v>
      </c>
      <c r="F39" t="s">
        <v>8</v>
      </c>
      <c r="G39" t="s">
        <v>123</v>
      </c>
      <c r="I39" t="s">
        <v>88</v>
      </c>
      <c r="J39" t="s">
        <v>8</v>
      </c>
      <c r="L39">
        <v>5</v>
      </c>
      <c r="M39" s="5">
        <v>5</v>
      </c>
      <c r="N39" t="s">
        <v>8</v>
      </c>
      <c r="O39" t="s">
        <v>123</v>
      </c>
    </row>
    <row r="40" spans="1:15">
      <c r="A40" t="s">
        <v>90</v>
      </c>
      <c r="B40" t="s">
        <v>8</v>
      </c>
      <c r="C40">
        <v>10</v>
      </c>
      <c r="E40" s="5">
        <v>10</v>
      </c>
      <c r="F40" t="s">
        <v>8</v>
      </c>
      <c r="G40" t="s">
        <v>123</v>
      </c>
      <c r="I40" s="9" t="s">
        <v>142</v>
      </c>
      <c r="J40" s="10"/>
      <c r="K40" s="10"/>
      <c r="L40" s="10"/>
      <c r="M40" s="11">
        <f>SUBTOTAL(9,M26:N39)</f>
        <v>1889</v>
      </c>
      <c r="N40" s="10"/>
      <c r="O40" s="12">
        <f>COUNTA(O26:O39)</f>
        <v>14</v>
      </c>
    </row>
    <row r="41" spans="1:15">
      <c r="A41" t="s">
        <v>38</v>
      </c>
      <c r="B41" t="s">
        <v>8</v>
      </c>
      <c r="C41">
        <v>9</v>
      </c>
      <c r="E41" s="5">
        <v>9</v>
      </c>
      <c r="F41" t="s">
        <v>8</v>
      </c>
      <c r="G41" t="s">
        <v>123</v>
      </c>
    </row>
    <row r="42" spans="1:15">
      <c r="A42" t="s">
        <v>33</v>
      </c>
      <c r="B42" t="s">
        <v>8</v>
      </c>
      <c r="C42">
        <v>5</v>
      </c>
      <c r="E42" s="5">
        <v>5</v>
      </c>
      <c r="F42" t="s">
        <v>8</v>
      </c>
      <c r="G42" t="s">
        <v>123</v>
      </c>
    </row>
    <row r="43" spans="1:15">
      <c r="A43" t="s">
        <v>88</v>
      </c>
      <c r="B43" t="s">
        <v>8</v>
      </c>
      <c r="D43">
        <v>5</v>
      </c>
      <c r="E43" s="5">
        <v>5</v>
      </c>
      <c r="F43" t="s">
        <v>8</v>
      </c>
      <c r="G43" t="s">
        <v>123</v>
      </c>
      <c r="I43" t="s">
        <v>53</v>
      </c>
      <c r="J43" t="s">
        <v>20</v>
      </c>
      <c r="K43">
        <v>24</v>
      </c>
      <c r="M43" s="5">
        <v>24</v>
      </c>
      <c r="N43" t="s">
        <v>20</v>
      </c>
      <c r="O43" t="s">
        <v>135</v>
      </c>
    </row>
    <row r="44" spans="1:15">
      <c r="A44" t="s">
        <v>94</v>
      </c>
      <c r="F44" t="s">
        <v>8</v>
      </c>
      <c r="G44" t="s">
        <v>123</v>
      </c>
      <c r="I44" t="s">
        <v>96</v>
      </c>
      <c r="J44" t="s">
        <v>20</v>
      </c>
      <c r="K44">
        <v>17</v>
      </c>
      <c r="M44" s="5">
        <v>17</v>
      </c>
      <c r="N44" t="s">
        <v>14</v>
      </c>
      <c r="O44" t="s">
        <v>135</v>
      </c>
    </row>
    <row r="45" spans="1:15">
      <c r="A45" t="s">
        <v>140</v>
      </c>
      <c r="F45" t="s">
        <v>8</v>
      </c>
      <c r="G45" t="s">
        <v>123</v>
      </c>
      <c r="I45" t="s">
        <v>51</v>
      </c>
      <c r="J45" t="s">
        <v>20</v>
      </c>
      <c r="K45">
        <v>12</v>
      </c>
      <c r="M45" s="5">
        <v>12</v>
      </c>
      <c r="N45" t="s">
        <v>14</v>
      </c>
      <c r="O45" t="s">
        <v>135</v>
      </c>
    </row>
    <row r="46" spans="1:15">
      <c r="A46" s="13" t="s">
        <v>143</v>
      </c>
      <c r="E46" s="17">
        <f>SUBTOTAL(9,E32:E45)</f>
        <v>1889</v>
      </c>
      <c r="G46" s="18">
        <f>COUNTA(G32:G45)</f>
        <v>14</v>
      </c>
      <c r="I46" t="s">
        <v>73</v>
      </c>
      <c r="J46" t="s">
        <v>20</v>
      </c>
      <c r="K46">
        <v>3</v>
      </c>
      <c r="M46" s="5">
        <v>3</v>
      </c>
      <c r="N46" t="s">
        <v>14</v>
      </c>
      <c r="O46" t="s">
        <v>135</v>
      </c>
    </row>
    <row r="47" spans="1:15">
      <c r="A47" s="9" t="s">
        <v>142</v>
      </c>
      <c r="B47" s="10"/>
      <c r="C47" s="10"/>
      <c r="D47" s="10"/>
      <c r="E47" s="11">
        <f>SUBTOTAL(9,E25:E46)</f>
        <v>2324</v>
      </c>
      <c r="F47" s="10"/>
      <c r="G47" s="12">
        <f>G46+G31</f>
        <v>19</v>
      </c>
      <c r="I47" t="s">
        <v>45</v>
      </c>
      <c r="J47" t="s">
        <v>20</v>
      </c>
      <c r="K47">
        <v>3</v>
      </c>
      <c r="M47" s="5">
        <v>3</v>
      </c>
      <c r="N47" t="s">
        <v>8</v>
      </c>
      <c r="O47" t="s">
        <v>135</v>
      </c>
    </row>
    <row r="48" spans="1:15">
      <c r="A48" s="16"/>
      <c r="I48" t="s">
        <v>64</v>
      </c>
      <c r="J48" t="s">
        <v>20</v>
      </c>
      <c r="K48">
        <v>2</v>
      </c>
      <c r="M48" s="5">
        <v>2</v>
      </c>
      <c r="N48" t="s">
        <v>14</v>
      </c>
      <c r="O48" t="s">
        <v>135</v>
      </c>
    </row>
    <row r="49" spans="1:15">
      <c r="I49" t="s">
        <v>144</v>
      </c>
      <c r="J49" t="s">
        <v>20</v>
      </c>
      <c r="K49">
        <v>2</v>
      </c>
      <c r="L49">
        <v>14870</v>
      </c>
      <c r="M49" s="5">
        <v>14872</v>
      </c>
      <c r="N49" t="s">
        <v>20</v>
      </c>
      <c r="O49" t="s">
        <v>123</v>
      </c>
    </row>
    <row r="50" spans="1:15">
      <c r="A50" t="s">
        <v>144</v>
      </c>
      <c r="B50" t="s">
        <v>20</v>
      </c>
      <c r="C50">
        <v>2</v>
      </c>
      <c r="D50">
        <v>14870</v>
      </c>
      <c r="E50" s="5">
        <v>14872</v>
      </c>
      <c r="F50" t="s">
        <v>20</v>
      </c>
      <c r="G50" t="s">
        <v>123</v>
      </c>
      <c r="I50" t="s">
        <v>114</v>
      </c>
      <c r="J50" t="s">
        <v>20</v>
      </c>
      <c r="K50">
        <v>1747</v>
      </c>
      <c r="M50" s="5">
        <v>1747</v>
      </c>
      <c r="N50" t="s">
        <v>20</v>
      </c>
      <c r="O50" t="s">
        <v>123</v>
      </c>
    </row>
    <row r="51" spans="1:15">
      <c r="A51" t="s">
        <v>114</v>
      </c>
      <c r="B51" t="s">
        <v>20</v>
      </c>
      <c r="C51">
        <v>1747</v>
      </c>
      <c r="E51" s="5">
        <v>1747</v>
      </c>
      <c r="F51" t="s">
        <v>20</v>
      </c>
      <c r="G51" t="s">
        <v>123</v>
      </c>
      <c r="I51" t="s">
        <v>99</v>
      </c>
      <c r="J51" t="s">
        <v>20</v>
      </c>
      <c r="K51">
        <v>7</v>
      </c>
      <c r="M51" s="5">
        <v>7</v>
      </c>
      <c r="N51" t="s">
        <v>40</v>
      </c>
      <c r="O51" t="s">
        <v>123</v>
      </c>
    </row>
    <row r="52" spans="1:15">
      <c r="A52" t="s">
        <v>102</v>
      </c>
      <c r="B52" t="s">
        <v>20</v>
      </c>
      <c r="C52">
        <v>7</v>
      </c>
      <c r="E52" s="5">
        <v>7</v>
      </c>
      <c r="F52" t="s">
        <v>20</v>
      </c>
      <c r="G52" t="s">
        <v>123</v>
      </c>
      <c r="I52" t="s">
        <v>102</v>
      </c>
      <c r="J52" t="s">
        <v>20</v>
      </c>
      <c r="K52">
        <v>7</v>
      </c>
      <c r="M52" s="5">
        <v>7</v>
      </c>
      <c r="N52" t="s">
        <v>20</v>
      </c>
      <c r="O52" t="s">
        <v>123</v>
      </c>
    </row>
    <row r="53" spans="1:15">
      <c r="A53" s="9" t="s">
        <v>145</v>
      </c>
      <c r="B53" s="10"/>
      <c r="C53" s="10"/>
      <c r="D53" s="10"/>
      <c r="E53" s="11">
        <f>SUBTOTAL(9,E50:E52)</f>
        <v>16626</v>
      </c>
      <c r="F53" s="10"/>
      <c r="G53" s="12">
        <f>COUNTA(G50:G52)</f>
        <v>3</v>
      </c>
      <c r="I53" s="9" t="s">
        <v>145</v>
      </c>
      <c r="J53" s="10"/>
      <c r="K53" s="10"/>
      <c r="L53" s="10"/>
      <c r="M53" s="11">
        <f>SUBTOTAL(9,M43:M52)</f>
        <v>16694</v>
      </c>
      <c r="N53" s="10"/>
      <c r="O53" s="12">
        <f>COUNTA(O43:O52)</f>
        <v>10</v>
      </c>
    </row>
    <row r="55" spans="1:15">
      <c r="A55" s="9" t="s">
        <v>146</v>
      </c>
      <c r="B55" s="10"/>
      <c r="C55" s="10"/>
      <c r="D55" s="10"/>
      <c r="E55" s="11">
        <f>SUBTOTAL(9,E4:E54)</f>
        <v>22205</v>
      </c>
      <c r="F55" s="10"/>
      <c r="G55" s="12">
        <f>G53+G47+G22+G14</f>
        <v>35</v>
      </c>
      <c r="I55" s="9"/>
      <c r="J55" s="10"/>
      <c r="K55" s="10"/>
      <c r="L55" s="10"/>
      <c r="M55" s="11">
        <f>SUBTOTAL(9,M4:M53)</f>
        <v>22205</v>
      </c>
      <c r="N55" s="10"/>
      <c r="O55" s="12">
        <f>O53+O40+O22+O7</f>
        <v>35</v>
      </c>
    </row>
    <row r="59" spans="1:15">
      <c r="A59" t="s">
        <v>147</v>
      </c>
    </row>
    <row r="60" spans="1:15">
      <c r="A60" t="s">
        <v>148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H37"/>
  <sheetViews>
    <sheetView topLeftCell="A19" workbookViewId="0">
      <selection activeCell="C16" sqref="C16"/>
    </sheetView>
  </sheetViews>
  <sheetFormatPr defaultColWidth="8.6640625" defaultRowHeight="14.4"/>
  <cols>
    <col min="1" max="1" width="19.5546875" bestFit="1" customWidth="1"/>
  </cols>
  <sheetData>
    <row r="5" spans="1:7">
      <c r="A5" t="s">
        <v>12</v>
      </c>
      <c r="B5" t="s">
        <v>40</v>
      </c>
      <c r="C5">
        <v>211</v>
      </c>
      <c r="D5">
        <v>1</v>
      </c>
      <c r="E5" s="5">
        <v>212</v>
      </c>
      <c r="F5" t="s">
        <v>8</v>
      </c>
      <c r="G5" t="s">
        <v>128</v>
      </c>
    </row>
    <row r="6" spans="1:7">
      <c r="A6" t="s">
        <v>84</v>
      </c>
      <c r="B6" t="s">
        <v>40</v>
      </c>
      <c r="C6">
        <v>211</v>
      </c>
      <c r="E6" s="5">
        <v>211</v>
      </c>
      <c r="F6" t="s">
        <v>8</v>
      </c>
      <c r="G6" t="s">
        <v>128</v>
      </c>
    </row>
    <row r="7" spans="1:7">
      <c r="E7" s="5"/>
    </row>
    <row r="8" spans="1:7">
      <c r="A8" t="s">
        <v>45</v>
      </c>
      <c r="B8" t="s">
        <v>20</v>
      </c>
      <c r="C8">
        <v>3</v>
      </c>
      <c r="E8" s="5">
        <v>3</v>
      </c>
      <c r="F8" t="s">
        <v>8</v>
      </c>
      <c r="G8" t="s">
        <v>122</v>
      </c>
    </row>
    <row r="9" spans="1:7">
      <c r="A9" t="s">
        <v>99</v>
      </c>
      <c r="E9" s="5">
        <v>7</v>
      </c>
      <c r="F9" t="s">
        <v>8</v>
      </c>
      <c r="G9" t="s">
        <v>122</v>
      </c>
    </row>
    <row r="10" spans="1:7">
      <c r="A10" t="s">
        <v>64</v>
      </c>
      <c r="B10" t="s">
        <v>20</v>
      </c>
      <c r="C10">
        <v>2</v>
      </c>
      <c r="E10" s="5">
        <v>2</v>
      </c>
      <c r="F10" t="s">
        <v>8</v>
      </c>
      <c r="G10" t="s">
        <v>122</v>
      </c>
    </row>
    <row r="11" spans="1:7">
      <c r="A11" s="13" t="s">
        <v>141</v>
      </c>
      <c r="E11" s="14">
        <f>SUBTOTAL(9,E5:E8)</f>
        <v>426</v>
      </c>
      <c r="G11" s="15">
        <f>COUNTA(G5:G10)</f>
        <v>5</v>
      </c>
    </row>
    <row r="12" spans="1:7">
      <c r="A12" t="s">
        <v>80</v>
      </c>
      <c r="B12" t="s">
        <v>8</v>
      </c>
      <c r="D12">
        <v>1408</v>
      </c>
      <c r="E12" s="5">
        <v>1408</v>
      </c>
      <c r="F12" t="s">
        <v>8</v>
      </c>
      <c r="G12" t="s">
        <v>123</v>
      </c>
    </row>
    <row r="13" spans="1:7">
      <c r="A13" t="s">
        <v>24</v>
      </c>
      <c r="B13" t="s">
        <v>8</v>
      </c>
      <c r="C13">
        <v>217</v>
      </c>
      <c r="E13" s="5">
        <v>217</v>
      </c>
      <c r="F13" t="s">
        <v>8</v>
      </c>
      <c r="G13" t="s">
        <v>123</v>
      </c>
    </row>
    <row r="14" spans="1:7">
      <c r="A14" t="s">
        <v>36</v>
      </c>
      <c r="B14" t="s">
        <v>8</v>
      </c>
      <c r="C14">
        <v>137</v>
      </c>
      <c r="E14" s="5">
        <v>137</v>
      </c>
      <c r="F14" t="s">
        <v>8</v>
      </c>
      <c r="G14" t="s">
        <v>123</v>
      </c>
    </row>
    <row r="15" spans="1:7">
      <c r="A15" t="s">
        <v>28</v>
      </c>
      <c r="B15" t="s">
        <v>8</v>
      </c>
      <c r="C15">
        <v>1</v>
      </c>
      <c r="D15">
        <v>37</v>
      </c>
      <c r="E15" s="5">
        <v>38</v>
      </c>
      <c r="F15" t="s">
        <v>8</v>
      </c>
      <c r="G15" t="s">
        <v>123</v>
      </c>
    </row>
    <row r="16" spans="1:7">
      <c r="A16" t="s">
        <v>48</v>
      </c>
      <c r="B16" t="s">
        <v>8</v>
      </c>
      <c r="C16">
        <v>20</v>
      </c>
      <c r="E16" s="5">
        <v>20</v>
      </c>
      <c r="F16" t="s">
        <v>8</v>
      </c>
      <c r="G16" t="s">
        <v>123</v>
      </c>
    </row>
    <row r="17" spans="1:8">
      <c r="A17" t="s">
        <v>7</v>
      </c>
      <c r="B17" t="s">
        <v>8</v>
      </c>
      <c r="C17">
        <v>16</v>
      </c>
      <c r="E17" s="5">
        <v>16</v>
      </c>
      <c r="F17" t="s">
        <v>8</v>
      </c>
      <c r="G17" t="s">
        <v>123</v>
      </c>
    </row>
    <row r="18" spans="1:8">
      <c r="A18" t="s">
        <v>61</v>
      </c>
      <c r="B18" t="s">
        <v>8</v>
      </c>
      <c r="C18">
        <v>14</v>
      </c>
      <c r="E18" s="5">
        <v>14</v>
      </c>
      <c r="F18" t="s">
        <v>8</v>
      </c>
      <c r="G18" t="s">
        <v>123</v>
      </c>
    </row>
    <row r="19" spans="1:8">
      <c r="A19" t="s">
        <v>67</v>
      </c>
      <c r="B19" t="s">
        <v>8</v>
      </c>
      <c r="C19">
        <v>10</v>
      </c>
      <c r="E19" s="5">
        <v>10</v>
      </c>
      <c r="F19" t="s">
        <v>8</v>
      </c>
      <c r="G19" t="s">
        <v>123</v>
      </c>
    </row>
    <row r="20" spans="1:8">
      <c r="A20" t="s">
        <v>90</v>
      </c>
      <c r="B20" t="s">
        <v>8</v>
      </c>
      <c r="C20">
        <v>10</v>
      </c>
      <c r="E20" s="5">
        <v>10</v>
      </c>
      <c r="F20" t="s">
        <v>8</v>
      </c>
      <c r="G20" t="s">
        <v>123</v>
      </c>
    </row>
    <row r="21" spans="1:8">
      <c r="A21" t="s">
        <v>38</v>
      </c>
      <c r="B21" t="s">
        <v>8</v>
      </c>
      <c r="C21">
        <v>9</v>
      </c>
      <c r="E21" s="5">
        <v>9</v>
      </c>
      <c r="F21" t="s">
        <v>8</v>
      </c>
      <c r="G21" t="s">
        <v>123</v>
      </c>
    </row>
    <row r="22" spans="1:8">
      <c r="A22" t="s">
        <v>33</v>
      </c>
      <c r="B22" t="s">
        <v>8</v>
      </c>
      <c r="C22">
        <v>5</v>
      </c>
      <c r="E22" s="5">
        <v>5</v>
      </c>
      <c r="F22" t="s">
        <v>8</v>
      </c>
      <c r="G22" t="s">
        <v>123</v>
      </c>
    </row>
    <row r="23" spans="1:8">
      <c r="A23" t="s">
        <v>88</v>
      </c>
      <c r="B23" t="s">
        <v>8</v>
      </c>
      <c r="D23">
        <v>5</v>
      </c>
      <c r="E23" s="5">
        <v>5</v>
      </c>
      <c r="F23" t="s">
        <v>8</v>
      </c>
      <c r="G23" t="s">
        <v>123</v>
      </c>
    </row>
    <row r="24" spans="1:8">
      <c r="A24" t="s">
        <v>94</v>
      </c>
      <c r="E24" s="5"/>
      <c r="F24" t="s">
        <v>8</v>
      </c>
      <c r="G24" t="s">
        <v>123</v>
      </c>
    </row>
    <row r="25" spans="1:8">
      <c r="A25" t="s">
        <v>140</v>
      </c>
      <c r="E25" s="5"/>
      <c r="F25" t="s">
        <v>8</v>
      </c>
      <c r="G25" t="s">
        <v>123</v>
      </c>
    </row>
    <row r="26" spans="1:8">
      <c r="A26" s="13" t="s">
        <v>143</v>
      </c>
      <c r="E26" s="17">
        <f>SUBTOTAL(9,E12:E25)</f>
        <v>1889</v>
      </c>
      <c r="G26" s="18">
        <f>COUNTA(G12:G25)</f>
        <v>14</v>
      </c>
    </row>
    <row r="27" spans="1:8">
      <c r="A27" s="9" t="s">
        <v>142</v>
      </c>
      <c r="B27" s="10"/>
      <c r="C27" s="10"/>
      <c r="D27" s="10"/>
      <c r="E27" s="11">
        <f>SUBTOTAL(9,E5:E26)</f>
        <v>2324</v>
      </c>
      <c r="F27" s="10"/>
      <c r="G27" s="12">
        <f>G26+G11</f>
        <v>19</v>
      </c>
    </row>
    <row r="29" spans="1:8">
      <c r="G29">
        <f>G27/A37</f>
        <v>3.8</v>
      </c>
      <c r="H29" t="s">
        <v>190</v>
      </c>
    </row>
    <row r="30" spans="1:8">
      <c r="A30" t="s">
        <v>191</v>
      </c>
    </row>
    <row r="31" spans="1:8">
      <c r="A31" t="s">
        <v>192</v>
      </c>
      <c r="B31" t="s">
        <v>193</v>
      </c>
    </row>
    <row r="32" spans="1:8">
      <c r="A32" t="s">
        <v>194</v>
      </c>
    </row>
    <row r="33" spans="1:1">
      <c r="A33" t="s">
        <v>195</v>
      </c>
    </row>
    <row r="34" spans="1:1">
      <c r="A34" t="s">
        <v>196</v>
      </c>
    </row>
    <row r="35" spans="1:1">
      <c r="A35" t="s">
        <v>197</v>
      </c>
    </row>
    <row r="36" spans="1:1">
      <c r="A36" t="s">
        <v>198</v>
      </c>
    </row>
    <row r="37" spans="1:1">
      <c r="A37">
        <f>COUNTA(A32:A36)</f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84cb0c-8d87-4deb-97a3-f51269a73c4f">
      <Terms xmlns="http://schemas.microsoft.com/office/infopath/2007/PartnerControls"/>
    </lcf76f155ced4ddcb4097134ff3c332f>
    <TaxCatchAll xmlns="43bdfc67-628c-488f-8e81-bb8ec44cd6c9" xsi:nil="true"/>
    <SupportDescription xmlns="1684cb0c-8d87-4deb-97a3-f51269a73c4f" xsi:nil="true"/>
    <_dlc_DocId xmlns="43bdfc67-628c-488f-8e81-bb8ec44cd6c9">GLOBALLA-17751366-59534</_dlc_DocId>
    <_dlc_DocIdUrl xmlns="43bdfc67-628c-488f-8e81-bb8ec44cd6c9">
      <Url>https://brinksco.sharepoint.com/sites/GlobalLeaseAccounting/_layouts/15/DocIdRedir.aspx?ID=GLOBALLA-17751366-59534</Url>
      <Description>GLOBALLA-17751366-59534</Description>
    </_dlc_DocIdUrl>
    <_Flow_SignoffStatus xmlns="1684cb0c-8d87-4deb-97a3-f51269a73c4f" xsi:nil="true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49FC72850CC4BA48FA1C914E1DEAB" ma:contentTypeVersion="21" ma:contentTypeDescription="Create a new document." ma:contentTypeScope="" ma:versionID="113c5b000359d114c0180f47777061ad">
  <xsd:schema xmlns:xsd="http://www.w3.org/2001/XMLSchema" xmlns:xs="http://www.w3.org/2001/XMLSchema" xmlns:p="http://schemas.microsoft.com/office/2006/metadata/properties" xmlns:ns2="1684cb0c-8d87-4deb-97a3-f51269a73c4f" xmlns:ns3="43bdfc67-628c-488f-8e81-bb8ec44cd6c9" targetNamespace="http://schemas.microsoft.com/office/2006/metadata/properties" ma:root="true" ma:fieldsID="23c7e3e699f9ceed29e9fdc0e67b43d8" ns2:_="" ns3:_="">
    <xsd:import namespace="1684cb0c-8d87-4deb-97a3-f51269a73c4f"/>
    <xsd:import namespace="43bdfc67-628c-488f-8e81-bb8ec44cd6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SupportDescription" minOccurs="0"/>
                <xsd:element ref="ns2:MediaServiceSearchProperties" minOccurs="0"/>
                <xsd:element ref="ns3:_dlc_DocId" minOccurs="0"/>
                <xsd:element ref="ns3:_dlc_DocIdUrl" minOccurs="0"/>
                <xsd:element ref="ns3:_dlc_DocIdPersistId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4cb0c-8d87-4deb-97a3-f51269a73c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1c61f09-4858-426a-8156-939e56be74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SupportDescription" ma:index="24" nillable="true" ma:displayName="Support Description" ma:format="Dropdown" ma:internalName="SupportDescription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9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dfc67-628c-488f-8e81-bb8ec44cd6c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10706f2-213f-4130-82c0-0754e2bea512}" ma:internalName="TaxCatchAll" ma:showField="CatchAllData" ma:web="43bdfc67-628c-488f-8e81-bb8ec44cd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6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C9C680-A3D4-45CA-8D61-FB714EFCD7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C9D988-E9EA-48E1-B30A-050FD67CD27E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1684cb0c-8d87-4deb-97a3-f51269a73c4f"/>
    <ds:schemaRef ds:uri="http://schemas.microsoft.com/office/infopath/2007/PartnerControls"/>
    <ds:schemaRef ds:uri="http://purl.org/dc/elements/1.1/"/>
    <ds:schemaRef ds:uri="http://purl.org/dc/dcmitype/"/>
    <ds:schemaRef ds:uri="43bdfc67-628c-488f-8e81-bb8ec44cd6c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043CE56-3993-48D7-B66B-31749E71D45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B9AAD10-0BF0-471E-A26E-1F4920956A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84cb0c-8d87-4deb-97a3-f51269a73c4f"/>
    <ds:schemaRef ds:uri="43bdfc67-628c-488f-8e81-bb8ec44cd6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Country_LAC Q1 Alpha Sort 2024 </vt:lpstr>
      <vt:lpstr>Country_LAC assignments Q3 chg</vt:lpstr>
      <vt:lpstr>SSC Responsibility chart</vt:lpstr>
      <vt:lpstr>Schedule Ct by Cntry&amp;LAC-Fin</vt:lpstr>
      <vt:lpstr>SSC LAC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Kathryn Ingerly</dc:creator>
  <cp:keywords/>
  <dc:description/>
  <cp:lastModifiedBy>Jacquelyn Galiano</cp:lastModifiedBy>
  <cp:revision/>
  <dcterms:created xsi:type="dcterms:W3CDTF">2022-09-20T05:17:11Z</dcterms:created>
  <dcterms:modified xsi:type="dcterms:W3CDTF">2024-06-17T17:56:55Z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0x01010026B49FC72850CC4BA48FA1C914E1DEAB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_dlc_DocIdItemGuid">
    <vt:lpwstr>c8f42eef-3210-4843-a1c1-5e6570763733</vt:lpwstr>
  </property>
</Properties>
</file>